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3995" windowHeight="921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<sst xmlns="http://schemas.openxmlformats.org/spreadsheetml/2006/main" count="58" uniqueCount="53">
  <si>
    <t>DOCUMENTO NUM. 177.</t>
  </si>
  <si>
    <t>JUNTA DE CREDITO PUBLICO 1856.</t>
  </si>
  <si>
    <t>Estado general de valores totales, sueldos. Gastos de administracion y producto líquido, habido en las Aduanas Marítimas y fronterizas, por los derechos de importacion, exportacion y toneladas en los seis primeros meses del corriente año.</t>
  </si>
  <si>
    <t>ADUANAS MARITIMAS.</t>
  </si>
  <si>
    <t>Acapulco</t>
  </si>
  <si>
    <t>Campeche</t>
  </si>
  <si>
    <t>Guaymas</t>
  </si>
  <si>
    <t>Mazatlan</t>
  </si>
  <si>
    <t>Manzanillo</t>
  </si>
  <si>
    <t>Matamoros</t>
  </si>
  <si>
    <t>La Paz</t>
  </si>
  <si>
    <t>San Blas</t>
  </si>
  <si>
    <t>Sisal</t>
  </si>
  <si>
    <t>Tabasco</t>
  </si>
  <si>
    <t>Tampico</t>
  </si>
  <si>
    <t>Veracruz</t>
  </si>
  <si>
    <t>Mier</t>
  </si>
  <si>
    <t>Paso del Norte</t>
  </si>
  <si>
    <t>Zapaluta</t>
  </si>
  <si>
    <t>IMPORTACION DE ARANCEL</t>
  </si>
  <si>
    <t>1855.</t>
  </si>
  <si>
    <t>1856.</t>
  </si>
  <si>
    <t>Importacion de tabaco por decreto de 21 de Enero de 1856.</t>
  </si>
  <si>
    <t>Total importacion.</t>
  </si>
  <si>
    <t>Exportacion de oro acuñado al 1 por 100</t>
  </si>
  <si>
    <t>Exportacion de oro acuñado al 1 y 1/2 por 100, por ordenanza de 31 de Enero de 1856.</t>
  </si>
  <si>
    <t>ADUANAS FRONTERIZAS.</t>
  </si>
  <si>
    <t>Exportacion de plata acuñada al 2 por 100, por ley de 24 de Noviembre de 1849.</t>
  </si>
  <si>
    <t>Exportacion de plata acuñada al 3 por 100. por decreto de 12 de Abril de 1855.</t>
  </si>
  <si>
    <t>Exportacion de plata acuñada al 3 1/2 por 100, por ordenanza de 31 de Enero de 1856.</t>
  </si>
  <si>
    <t>Exportacion de plata pasta al 9 1/2 por 100, por decreto de 18 de Octubre de 1853.</t>
  </si>
  <si>
    <t>EXPORTACION DE EFECTOS NACIONALES.</t>
  </si>
  <si>
    <t>Total de exportacion.</t>
  </si>
  <si>
    <t>TONELADAS.</t>
  </si>
  <si>
    <t>Total toneladas.</t>
  </si>
  <si>
    <t>Total ingreso.</t>
  </si>
  <si>
    <t>Gastos de administracion.</t>
  </si>
  <si>
    <t>Total de gastos.</t>
  </si>
  <si>
    <t>Líquido</t>
  </si>
  <si>
    <t>Déficit.</t>
  </si>
  <si>
    <t>Tonalá</t>
  </si>
  <si>
    <t>Sueldos de empleados y tripulaciones.</t>
  </si>
  <si>
    <t>Exportacion de plata acuñada al 7 por 100, por ordenanza de 31 de Enero de 1856.</t>
  </si>
  <si>
    <t>Exportacion de plata acuñada al 4 por 100 por decreto de 24 de Enero de 1853.</t>
  </si>
  <si>
    <t>Bájese el déficit</t>
  </si>
  <si>
    <t>Segunda. Como por falta de fondos no se hallaba en corriente el pago de los sueldos de los empleados de las aduanas de Matamoros, Acapulco, Guaymas, La Paz, Tonalá y Zapaluta, resulta que los gastos de administracion causados, ascienden á mayor cantidad que los que aparecen erogados.</t>
  </si>
  <si>
    <r>
      <t xml:space="preserve">Seccion 4a.- México, Setiembre 25 de 1856.- </t>
    </r>
    <r>
      <rPr>
        <i/>
        <sz val="10"/>
        <rFont val="Arial"/>
        <family val="2"/>
      </rPr>
      <t>M. de Castillo.</t>
    </r>
  </si>
  <si>
    <t>NOTAS.</t>
  </si>
  <si>
    <r>
      <t>Memoria presentada al Excmo. sr. presidente sustituto de la república por el C. Miguel Lerdo de Tejada dando cuenta de la marcha que han seguido los negocios de la hacienda pública, en el tiempo que tuvo a su cargo la secretaría del ramo,</t>
    </r>
    <r>
      <rPr>
        <sz val="10"/>
        <rFont val="Arial"/>
        <family val="2"/>
      </rPr>
      <t xml:space="preserve"> México, Imprenta de</t>
    </r>
    <r>
      <rPr>
        <sz val="10"/>
        <rFont val="CG Times"/>
        <family val="1"/>
      </rPr>
      <t xml:space="preserve"> Vicente García Torres, 1857, 48 pp.</t>
    </r>
  </si>
  <si>
    <t>Elaboró: Erika M. Márquez M.</t>
  </si>
  <si>
    <t>Goatzacoalcos</t>
  </si>
  <si>
    <t>Isla del Cármen</t>
  </si>
  <si>
    <t>Primera. No figuran en la presente noticia los productos y gastos de administracion de la aduana fronteriza del Paso del Norte, correspondiente al mes de Enero por falta de sus datos.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</si>
</sst>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2">
    <font>
      <sz val="10"/>
      <name val="Arial"/>
      <family val="0"/>
    </font>
    <font>
      <sz val="8"/>
      <name val="Arial"/>
      <family val="0"/>
    </font>
    <font>
      <b/>
      <sz val="10"/>
      <name val="Arial"/>
      <family val="2"/>
    </font>
    <font>
      <b/>
      <sz val="14"/>
      <name val="Arial"/>
      <family val="2"/>
    </font>
    <font>
      <b/>
      <sz val="12"/>
      <name val="Arial"/>
      <family val="2"/>
    </font>
    <font>
      <b/>
      <sz val="11"/>
      <name val="Arial"/>
      <family val="2"/>
    </font>
    <font>
      <b/>
      <sz val="9"/>
      <name val="Arial"/>
      <family val="2"/>
    </font>
    <font>
      <sz val="9"/>
      <name val="Arial"/>
      <family val="2"/>
    </font>
    <font>
      <b/>
      <sz val="8"/>
      <name val="Arial"/>
      <family val="2"/>
    </font>
    <font>
      <i/>
      <sz val="10"/>
      <name val="Arial"/>
      <family val="2"/>
    </font>
    <font>
      <sz val="10"/>
      <name val="CG Times"/>
      <family val="1"/>
    </font>
    <font>
      <i/>
      <sz val="9"/>
      <name val="Arial"/>
      <family val="2"/>
    </font>
  </fonts>
  <fills count="2">
    <fill>
      <patternFill/>
    </fill>
    <fill>
      <patternFill patternType="gray125"/>
    </fill>
  </fills>
  <borders count="11">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4" fontId="0" fillId="0" borderId="1" xfId="0" applyNumberFormat="1" applyBorder="1" applyAlignment="1">
      <alignment/>
    </xf>
    <xf numFmtId="4" fontId="0" fillId="0" borderId="2" xfId="0" applyNumberFormat="1" applyBorder="1" applyAlignment="1">
      <alignment/>
    </xf>
    <xf numFmtId="4" fontId="2" fillId="0" borderId="3" xfId="0" applyNumberFormat="1" applyFont="1" applyBorder="1" applyAlignment="1">
      <alignment/>
    </xf>
    <xf numFmtId="4" fontId="2" fillId="0" borderId="3" xfId="0" applyNumberFormat="1" applyFont="1" applyBorder="1" applyAlignment="1">
      <alignment horizontal="centerContinuous" vertical="center" wrapText="1"/>
    </xf>
    <xf numFmtId="4" fontId="2" fillId="0" borderId="3" xfId="0" applyNumberFormat="1" applyFont="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4" fontId="0" fillId="0" borderId="2" xfId="0" applyNumberFormat="1" applyFill="1" applyBorder="1" applyAlignment="1">
      <alignment/>
    </xf>
    <xf numFmtId="4" fontId="2" fillId="0" borderId="1"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 fontId="6"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0" fillId="0" borderId="6" xfId="0" applyBorder="1" applyAlignment="1">
      <alignment horizontal="center" vertical="center" wrapText="1"/>
    </xf>
    <xf numFmtId="4" fontId="6" fillId="0" borderId="1" xfId="0" applyNumberFormat="1" applyFont="1" applyBorder="1" applyAlignment="1">
      <alignment horizontal="center" vertical="center" wrapText="1"/>
    </xf>
    <xf numFmtId="0" fontId="7" fillId="0" borderId="6" xfId="0" applyFont="1" applyBorder="1" applyAlignment="1">
      <alignment horizontal="center" vertical="center" wrapText="1"/>
    </xf>
    <xf numFmtId="4" fontId="8" fillId="0" borderId="1" xfId="0" applyNumberFormat="1" applyFont="1" applyBorder="1" applyAlignment="1">
      <alignment horizontal="center" vertical="center" wrapText="1"/>
    </xf>
    <xf numFmtId="0" fontId="1" fillId="0" borderId="6" xfId="0" applyFont="1" applyBorder="1" applyAlignment="1">
      <alignment horizontal="center" vertical="center" wrapText="1"/>
    </xf>
    <xf numFmtId="4" fontId="0" fillId="0" borderId="4" xfId="0" applyNumberFormat="1" applyBorder="1" applyAlignment="1">
      <alignment horizontal="center" vertical="center" wrapText="1"/>
    </xf>
    <xf numFmtId="4" fontId="0" fillId="0" borderId="7" xfId="0" applyNumberFormat="1" applyBorder="1" applyAlignment="1">
      <alignment horizontal="center" vertical="center" wrapText="1"/>
    </xf>
    <xf numFmtId="4" fontId="0" fillId="0" borderId="5" xfId="0" applyNumberFormat="1" applyBorder="1" applyAlignment="1">
      <alignment horizontal="center" vertical="center" wrapText="1"/>
    </xf>
    <xf numFmtId="4" fontId="0" fillId="0" borderId="1" xfId="0" applyNumberFormat="1" applyFill="1" applyBorder="1" applyAlignment="1">
      <alignment/>
    </xf>
    <xf numFmtId="4" fontId="0" fillId="0" borderId="6" xfId="0" applyNumberFormat="1" applyBorder="1" applyAlignment="1">
      <alignment/>
    </xf>
    <xf numFmtId="0" fontId="0" fillId="0" borderId="3" xfId="0" applyBorder="1" applyAlignment="1">
      <alignment/>
    </xf>
    <xf numFmtId="0" fontId="0" fillId="0" borderId="8" xfId="0" applyBorder="1" applyAlignment="1">
      <alignment horizontal="right" wrapText="1"/>
    </xf>
    <xf numFmtId="0" fontId="0" fillId="0" borderId="9" xfId="0" applyBorder="1" applyAlignment="1">
      <alignment horizontal="right" wrapText="1"/>
    </xf>
    <xf numFmtId="0" fontId="2" fillId="0" borderId="0" xfId="0" applyFont="1" applyAlignment="1">
      <alignment horizontal="right" wrapText="1"/>
    </xf>
    <xf numFmtId="0" fontId="0" fillId="0" borderId="0" xfId="0" applyAlignment="1">
      <alignment horizontal="right" wrapText="1"/>
    </xf>
    <xf numFmtId="0" fontId="0" fillId="0" borderId="10" xfId="0" applyBorder="1" applyAlignment="1">
      <alignment horizontal="right" wrapText="1"/>
    </xf>
    <xf numFmtId="0" fontId="0" fillId="0" borderId="0" xfId="0" applyAlignment="1">
      <alignment horizontal="center"/>
    </xf>
    <xf numFmtId="0" fontId="4" fillId="0" borderId="0" xfId="0" applyFont="1" applyAlignment="1">
      <alignment horizontal="center"/>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justify"/>
    </xf>
    <xf numFmtId="0" fontId="11"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9"/>
  <sheetViews>
    <sheetView tabSelected="1" workbookViewId="0" topLeftCell="A1">
      <selection activeCell="A1" sqref="A1:Y1"/>
    </sheetView>
  </sheetViews>
  <sheetFormatPr defaultColWidth="11.421875" defaultRowHeight="12.75"/>
  <cols>
    <col min="1" max="1" width="23.7109375" style="0" customWidth="1"/>
    <col min="2" max="2" width="11.7109375" style="0" bestFit="1" customWidth="1"/>
    <col min="4" max="4" width="12.8515625" style="0" customWidth="1"/>
    <col min="5" max="5" width="12.7109375" style="0" customWidth="1"/>
    <col min="6" max="6" width="13.00390625" style="0" customWidth="1"/>
    <col min="7" max="7" width="12.7109375" style="0" customWidth="1"/>
    <col min="8" max="8" width="13.28125" style="0" customWidth="1"/>
    <col min="9" max="12" width="13.00390625" style="0" customWidth="1"/>
    <col min="13" max="13" width="12.57421875" style="0" customWidth="1"/>
    <col min="16" max="16" width="14.421875" style="0" customWidth="1"/>
    <col min="20" max="20" width="14.00390625" style="0" customWidth="1"/>
    <col min="21" max="21" width="13.421875" style="0" customWidth="1"/>
    <col min="22" max="23" width="12.421875" style="0" customWidth="1"/>
    <col min="24" max="24" width="12.28125" style="0" customWidth="1"/>
  </cols>
  <sheetData>
    <row r="1" spans="1:25" ht="33" customHeight="1">
      <c r="A1" s="6" t="s">
        <v>0</v>
      </c>
      <c r="B1" s="7"/>
      <c r="C1" s="7"/>
      <c r="D1" s="7"/>
      <c r="E1" s="7"/>
      <c r="F1" s="7"/>
      <c r="G1" s="7"/>
      <c r="H1" s="7"/>
      <c r="I1" s="7"/>
      <c r="J1" s="7"/>
      <c r="K1" s="7"/>
      <c r="L1" s="7"/>
      <c r="M1" s="7"/>
      <c r="N1" s="7"/>
      <c r="O1" s="7"/>
      <c r="P1" s="7"/>
      <c r="Q1" s="7"/>
      <c r="R1" s="7"/>
      <c r="S1" s="7"/>
      <c r="T1" s="7"/>
      <c r="U1" s="7"/>
      <c r="V1" s="7"/>
      <c r="W1" s="7"/>
      <c r="X1" s="7"/>
      <c r="Y1" s="7"/>
    </row>
    <row r="2" spans="1:25" ht="21.75" customHeight="1">
      <c r="A2" s="8" t="s">
        <v>1</v>
      </c>
      <c r="B2" s="7"/>
      <c r="C2" s="7"/>
      <c r="D2" s="7"/>
      <c r="E2" s="7"/>
      <c r="F2" s="7"/>
      <c r="G2" s="7"/>
      <c r="H2" s="7"/>
      <c r="I2" s="7"/>
      <c r="J2" s="7"/>
      <c r="K2" s="7"/>
      <c r="L2" s="7"/>
      <c r="M2" s="7"/>
      <c r="N2" s="7"/>
      <c r="O2" s="7"/>
      <c r="P2" s="7"/>
      <c r="Q2" s="7"/>
      <c r="R2" s="7"/>
      <c r="S2" s="7"/>
      <c r="T2" s="7"/>
      <c r="U2" s="7"/>
      <c r="V2" s="7"/>
      <c r="W2" s="7"/>
      <c r="X2" s="7"/>
      <c r="Y2" s="7"/>
    </row>
    <row r="3" spans="1:25" ht="28.5" customHeight="1">
      <c r="A3" s="9" t="s">
        <v>2</v>
      </c>
      <c r="B3" s="7"/>
      <c r="C3" s="7"/>
      <c r="D3" s="7"/>
      <c r="E3" s="7"/>
      <c r="F3" s="7"/>
      <c r="G3" s="7"/>
      <c r="H3" s="7"/>
      <c r="I3" s="7"/>
      <c r="J3" s="7"/>
      <c r="K3" s="7"/>
      <c r="L3" s="7"/>
      <c r="M3" s="7"/>
      <c r="N3" s="7"/>
      <c r="O3" s="7"/>
      <c r="P3" s="7"/>
      <c r="Q3" s="7"/>
      <c r="R3" s="7"/>
      <c r="S3" s="7"/>
      <c r="T3" s="7"/>
      <c r="U3" s="7"/>
      <c r="V3" s="7"/>
      <c r="W3" s="7"/>
      <c r="X3" s="7"/>
      <c r="Y3" s="7"/>
    </row>
    <row r="6" spans="1:25" ht="37.5" customHeight="1">
      <c r="A6" s="11" t="s">
        <v>3</v>
      </c>
      <c r="B6" s="12" t="s">
        <v>19</v>
      </c>
      <c r="C6" s="13"/>
      <c r="D6" s="18" t="s">
        <v>22</v>
      </c>
      <c r="E6" s="16" t="s">
        <v>23</v>
      </c>
      <c r="F6" s="18" t="s">
        <v>24</v>
      </c>
      <c r="G6" s="18" t="s">
        <v>25</v>
      </c>
      <c r="H6" s="18" t="s">
        <v>27</v>
      </c>
      <c r="I6" s="18" t="s">
        <v>28</v>
      </c>
      <c r="J6" s="18" t="s">
        <v>29</v>
      </c>
      <c r="K6" s="18" t="s">
        <v>43</v>
      </c>
      <c r="L6" s="18" t="s">
        <v>42</v>
      </c>
      <c r="M6" s="18" t="s">
        <v>30</v>
      </c>
      <c r="N6" s="12" t="s">
        <v>31</v>
      </c>
      <c r="O6" s="13"/>
      <c r="P6" s="11" t="s">
        <v>32</v>
      </c>
      <c r="Q6" s="12" t="s">
        <v>33</v>
      </c>
      <c r="R6" s="13"/>
      <c r="S6" s="11" t="s">
        <v>34</v>
      </c>
      <c r="T6" s="11" t="s">
        <v>35</v>
      </c>
      <c r="U6" s="11" t="s">
        <v>41</v>
      </c>
      <c r="V6" s="11" t="s">
        <v>36</v>
      </c>
      <c r="W6" s="11" t="s">
        <v>37</v>
      </c>
      <c r="X6" s="11" t="s">
        <v>38</v>
      </c>
      <c r="Y6" s="11" t="s">
        <v>39</v>
      </c>
    </row>
    <row r="7" spans="1:25" ht="45" customHeight="1">
      <c r="A7" s="15"/>
      <c r="B7" s="5" t="s">
        <v>20</v>
      </c>
      <c r="C7" s="14" t="s">
        <v>21</v>
      </c>
      <c r="D7" s="19"/>
      <c r="E7" s="17"/>
      <c r="F7" s="19"/>
      <c r="G7" s="19"/>
      <c r="H7" s="15"/>
      <c r="I7" s="19"/>
      <c r="J7" s="15"/>
      <c r="K7" s="15"/>
      <c r="L7" s="15"/>
      <c r="M7" s="19"/>
      <c r="N7" s="5" t="s">
        <v>20</v>
      </c>
      <c r="O7" s="14" t="s">
        <v>21</v>
      </c>
      <c r="P7" s="15"/>
      <c r="Q7" s="5" t="s">
        <v>20</v>
      </c>
      <c r="R7" s="14" t="s">
        <v>21</v>
      </c>
      <c r="S7" s="15"/>
      <c r="T7" s="15"/>
      <c r="U7" s="15"/>
      <c r="V7" s="15"/>
      <c r="W7" s="15"/>
      <c r="X7" s="15"/>
      <c r="Y7" s="15"/>
    </row>
    <row r="8" spans="1:25" ht="12.75">
      <c r="A8" s="2" t="s">
        <v>4</v>
      </c>
      <c r="B8" s="2">
        <v>7269.56</v>
      </c>
      <c r="C8" s="2">
        <v>8.49</v>
      </c>
      <c r="D8" s="2"/>
      <c r="E8" s="2">
        <f>SUM(B8:D8)</f>
        <v>7278.05</v>
      </c>
      <c r="F8" s="2"/>
      <c r="G8" s="2"/>
      <c r="H8" s="2"/>
      <c r="I8" s="2"/>
      <c r="J8" s="2"/>
      <c r="K8" s="2">
        <v>36</v>
      </c>
      <c r="L8" s="2"/>
      <c r="M8" s="2"/>
      <c r="N8" s="2"/>
      <c r="O8" s="2">
        <v>28</v>
      </c>
      <c r="P8" s="2">
        <f>SUM(F8:O8)</f>
        <v>64</v>
      </c>
      <c r="Q8" s="2"/>
      <c r="R8" s="2">
        <v>429.5</v>
      </c>
      <c r="S8" s="2">
        <f>SUM(Q8:R8)</f>
        <v>429.5</v>
      </c>
      <c r="T8" s="2">
        <f>(S8+P8+E8)</f>
        <v>7771.55</v>
      </c>
      <c r="U8" s="2">
        <v>3440.42</v>
      </c>
      <c r="V8" s="2">
        <v>601.4</v>
      </c>
      <c r="W8" s="2">
        <f>SUM(U8:V8)</f>
        <v>4041.82</v>
      </c>
      <c r="X8" s="2">
        <f>(T8-W8)</f>
        <v>3729.73</v>
      </c>
      <c r="Y8" s="2"/>
    </row>
    <row r="9" spans="1:25" ht="12.75">
      <c r="A9" s="2" t="s">
        <v>5</v>
      </c>
      <c r="B9" s="2">
        <v>8134.78</v>
      </c>
      <c r="C9" s="2">
        <v>39255.77</v>
      </c>
      <c r="D9" s="2"/>
      <c r="E9" s="2">
        <f aca="true" t="shared" si="0" ref="E9:E21">SUM(B9:D9)</f>
        <v>47390.549999999996</v>
      </c>
      <c r="F9" s="2"/>
      <c r="G9" s="2">
        <v>13.92</v>
      </c>
      <c r="H9" s="2"/>
      <c r="I9" s="2"/>
      <c r="J9" s="2">
        <v>749</v>
      </c>
      <c r="K9" s="2">
        <v>826</v>
      </c>
      <c r="L9" s="2"/>
      <c r="M9" s="2"/>
      <c r="N9" s="2"/>
      <c r="O9" s="2">
        <v>103.25</v>
      </c>
      <c r="P9" s="2">
        <f aca="true" t="shared" si="1" ref="P9:P21">SUM(F9:O9)</f>
        <v>1692.17</v>
      </c>
      <c r="Q9" s="2">
        <v>190.41</v>
      </c>
      <c r="R9" s="2">
        <v>2068.76</v>
      </c>
      <c r="S9" s="2">
        <f aca="true" t="shared" si="2" ref="S9:S21">SUM(Q9:R9)</f>
        <v>2259.17</v>
      </c>
      <c r="T9" s="2">
        <f aca="true" t="shared" si="3" ref="T9:T26">(S9+P9+E9)</f>
        <v>51341.89</v>
      </c>
      <c r="U9" s="2">
        <v>12053.03</v>
      </c>
      <c r="V9" s="2">
        <v>500.47</v>
      </c>
      <c r="W9" s="2">
        <f aca="true" t="shared" si="4" ref="W9:W21">SUM(U9:V9)</f>
        <v>12553.5</v>
      </c>
      <c r="X9" s="2">
        <f aca="true" t="shared" si="5" ref="X9:X26">(T9-W9)</f>
        <v>38788.39</v>
      </c>
      <c r="Y9" s="2"/>
    </row>
    <row r="10" spans="1:25" ht="12.75">
      <c r="A10" s="2" t="s">
        <v>6</v>
      </c>
      <c r="B10" s="2"/>
      <c r="C10" s="2">
        <v>18034.24</v>
      </c>
      <c r="D10" s="2"/>
      <c r="E10" s="2">
        <f t="shared" si="0"/>
        <v>18034.24</v>
      </c>
      <c r="F10" s="2"/>
      <c r="G10" s="2"/>
      <c r="H10" s="2"/>
      <c r="I10" s="2"/>
      <c r="J10" s="2">
        <v>210</v>
      </c>
      <c r="K10" s="2"/>
      <c r="L10" s="2"/>
      <c r="M10" s="2">
        <v>806.47</v>
      </c>
      <c r="N10" s="2"/>
      <c r="O10" s="2"/>
      <c r="P10" s="2">
        <f t="shared" si="1"/>
        <v>1016.47</v>
      </c>
      <c r="Q10" s="2"/>
      <c r="R10" s="2">
        <v>307.57</v>
      </c>
      <c r="S10" s="2">
        <f t="shared" si="2"/>
        <v>307.57</v>
      </c>
      <c r="T10" s="2">
        <f t="shared" si="3"/>
        <v>19358.280000000002</v>
      </c>
      <c r="U10" s="2">
        <v>4634.84</v>
      </c>
      <c r="V10" s="2">
        <v>773.43</v>
      </c>
      <c r="W10" s="2">
        <f t="shared" si="4"/>
        <v>5408.27</v>
      </c>
      <c r="X10" s="2">
        <f t="shared" si="5"/>
        <v>13950.010000000002</v>
      </c>
      <c r="Y10" s="2"/>
    </row>
    <row r="11" spans="1:25" ht="12.75">
      <c r="A11" s="2" t="s">
        <v>50</v>
      </c>
      <c r="B11" s="2"/>
      <c r="C11" s="2"/>
      <c r="D11" s="2"/>
      <c r="E11" s="2"/>
      <c r="F11" s="2"/>
      <c r="G11" s="2">
        <v>9.33</v>
      </c>
      <c r="H11" s="2"/>
      <c r="I11" s="2"/>
      <c r="J11" s="2"/>
      <c r="K11" s="2"/>
      <c r="L11" s="2"/>
      <c r="M11" s="2"/>
      <c r="N11" s="2"/>
      <c r="O11" s="2"/>
      <c r="P11" s="2">
        <f t="shared" si="1"/>
        <v>9.33</v>
      </c>
      <c r="Q11" s="2"/>
      <c r="R11" s="2">
        <v>200</v>
      </c>
      <c r="S11" s="2">
        <f t="shared" si="2"/>
        <v>200</v>
      </c>
      <c r="T11" s="2">
        <f t="shared" si="3"/>
        <v>209.33</v>
      </c>
      <c r="U11" s="2">
        <v>3018.39</v>
      </c>
      <c r="V11" s="2">
        <v>388.1</v>
      </c>
      <c r="W11" s="2">
        <f t="shared" si="4"/>
        <v>3406.49</v>
      </c>
      <c r="X11" s="2"/>
      <c r="Y11" s="2">
        <v>3197.16</v>
      </c>
    </row>
    <row r="12" spans="1:25" ht="12.75">
      <c r="A12" s="2" t="s">
        <v>51</v>
      </c>
      <c r="B12" s="2">
        <v>8467.88</v>
      </c>
      <c r="C12" s="2">
        <v>23870.1</v>
      </c>
      <c r="D12" s="2"/>
      <c r="E12" s="2">
        <f t="shared" si="0"/>
        <v>32337.979999999996</v>
      </c>
      <c r="F12" s="2"/>
      <c r="G12" s="2"/>
      <c r="H12" s="2"/>
      <c r="I12" s="2"/>
      <c r="J12" s="2"/>
      <c r="K12" s="2"/>
      <c r="L12" s="2"/>
      <c r="M12" s="2"/>
      <c r="N12" s="2">
        <v>259.4</v>
      </c>
      <c r="O12" s="2">
        <v>7374.68</v>
      </c>
      <c r="P12" s="2">
        <f t="shared" si="1"/>
        <v>7634.08</v>
      </c>
      <c r="Q12" s="2"/>
      <c r="R12" s="2">
        <v>5755.5</v>
      </c>
      <c r="S12" s="2">
        <f t="shared" si="2"/>
        <v>5755.5</v>
      </c>
      <c r="T12" s="2">
        <f t="shared" si="3"/>
        <v>45727.56</v>
      </c>
      <c r="U12" s="2">
        <v>5672.96</v>
      </c>
      <c r="V12" s="2">
        <v>706.93</v>
      </c>
      <c r="W12" s="2">
        <f t="shared" si="4"/>
        <v>6379.89</v>
      </c>
      <c r="X12" s="2">
        <f t="shared" si="5"/>
        <v>39347.67</v>
      </c>
      <c r="Y12" s="2"/>
    </row>
    <row r="13" spans="1:25" ht="12.75">
      <c r="A13" s="2" t="s">
        <v>7</v>
      </c>
      <c r="B13" s="2">
        <v>57239.32</v>
      </c>
      <c r="C13" s="2">
        <v>289256.67</v>
      </c>
      <c r="D13" s="2">
        <v>706</v>
      </c>
      <c r="E13" s="2">
        <f t="shared" si="0"/>
        <v>347201.99</v>
      </c>
      <c r="F13" s="2"/>
      <c r="G13" s="2">
        <v>534</v>
      </c>
      <c r="H13" s="2">
        <v>163.6</v>
      </c>
      <c r="I13" s="2"/>
      <c r="J13" s="2">
        <v>13469.15</v>
      </c>
      <c r="K13" s="2">
        <v>2712.16</v>
      </c>
      <c r="L13" s="2"/>
      <c r="M13" s="2"/>
      <c r="N13" s="2"/>
      <c r="O13" s="2">
        <v>1596</v>
      </c>
      <c r="P13" s="2">
        <f t="shared" si="1"/>
        <v>18474.91</v>
      </c>
      <c r="Q13" s="2">
        <v>1597.5</v>
      </c>
      <c r="R13" s="2">
        <v>8317.27</v>
      </c>
      <c r="S13" s="2">
        <f t="shared" si="2"/>
        <v>9914.77</v>
      </c>
      <c r="T13" s="2">
        <f t="shared" si="3"/>
        <v>375591.67</v>
      </c>
      <c r="U13" s="2">
        <v>23621.28</v>
      </c>
      <c r="V13" s="2">
        <v>2876.09</v>
      </c>
      <c r="W13" s="2">
        <f t="shared" si="4"/>
        <v>26497.37</v>
      </c>
      <c r="X13" s="2">
        <f t="shared" si="5"/>
        <v>349094.3</v>
      </c>
      <c r="Y13" s="2"/>
    </row>
    <row r="14" spans="1:25" ht="12.75">
      <c r="A14" s="2" t="s">
        <v>8</v>
      </c>
      <c r="B14" s="2"/>
      <c r="C14" s="2">
        <v>170001.04</v>
      </c>
      <c r="D14" s="2"/>
      <c r="E14" s="2">
        <f t="shared" si="0"/>
        <v>170001.04</v>
      </c>
      <c r="F14" s="2"/>
      <c r="G14" s="2">
        <v>5.58</v>
      </c>
      <c r="H14" s="2"/>
      <c r="I14" s="2"/>
      <c r="J14" s="2">
        <v>6965</v>
      </c>
      <c r="K14" s="2">
        <v>1806</v>
      </c>
      <c r="L14" s="2"/>
      <c r="M14" s="2"/>
      <c r="N14" s="2"/>
      <c r="O14" s="2"/>
      <c r="P14" s="2">
        <f t="shared" si="1"/>
        <v>8776.58</v>
      </c>
      <c r="Q14" s="2"/>
      <c r="R14" s="2">
        <v>990.5</v>
      </c>
      <c r="S14" s="2">
        <f t="shared" si="2"/>
        <v>990.5</v>
      </c>
      <c r="T14" s="2">
        <f t="shared" si="3"/>
        <v>179768.12</v>
      </c>
      <c r="U14" s="2">
        <v>14484.35</v>
      </c>
      <c r="V14" s="2">
        <v>1338.34</v>
      </c>
      <c r="W14" s="2">
        <f t="shared" si="4"/>
        <v>15822.69</v>
      </c>
      <c r="X14" s="2">
        <f t="shared" si="5"/>
        <v>163945.43</v>
      </c>
      <c r="Y14" s="2"/>
    </row>
    <row r="15" spans="1:25" ht="12.75">
      <c r="A15" s="2" t="s">
        <v>9</v>
      </c>
      <c r="B15" s="2">
        <v>1404.46</v>
      </c>
      <c r="C15" s="2">
        <v>15071.93</v>
      </c>
      <c r="D15" s="2"/>
      <c r="E15" s="2">
        <f t="shared" si="0"/>
        <v>16476.39</v>
      </c>
      <c r="F15" s="2"/>
      <c r="G15" s="2"/>
      <c r="H15" s="2"/>
      <c r="I15" s="2"/>
      <c r="J15" s="2">
        <v>717.5</v>
      </c>
      <c r="K15" s="2">
        <v>7147.19</v>
      </c>
      <c r="L15" s="2"/>
      <c r="M15" s="2"/>
      <c r="N15" s="2"/>
      <c r="O15" s="2"/>
      <c r="P15" s="2">
        <f t="shared" si="1"/>
        <v>7864.69</v>
      </c>
      <c r="Q15" s="2"/>
      <c r="R15" s="2"/>
      <c r="S15" s="2"/>
      <c r="T15" s="2">
        <f t="shared" si="3"/>
        <v>24341.079999999998</v>
      </c>
      <c r="U15" s="2">
        <v>17443.52</v>
      </c>
      <c r="V15" s="2">
        <v>1510.19</v>
      </c>
      <c r="W15" s="2">
        <f t="shared" si="4"/>
        <v>18953.71</v>
      </c>
      <c r="X15" s="2">
        <f t="shared" si="5"/>
        <v>5387.369999999999</v>
      </c>
      <c r="Y15" s="2"/>
    </row>
    <row r="16" spans="1:25" ht="12.75">
      <c r="A16" s="2" t="s">
        <v>10</v>
      </c>
      <c r="B16" s="2"/>
      <c r="C16" s="2"/>
      <c r="D16" s="2"/>
      <c r="E16" s="2"/>
      <c r="F16" s="2"/>
      <c r="G16" s="2"/>
      <c r="H16" s="2"/>
      <c r="I16" s="2"/>
      <c r="J16" s="2"/>
      <c r="K16" s="2"/>
      <c r="L16" s="2"/>
      <c r="M16" s="2"/>
      <c r="N16" s="2"/>
      <c r="O16" s="2"/>
      <c r="P16" s="2"/>
      <c r="Q16" s="2"/>
      <c r="R16" s="2"/>
      <c r="S16" s="2"/>
      <c r="T16" s="2"/>
      <c r="U16" s="2">
        <v>2547.48</v>
      </c>
      <c r="V16" s="2">
        <v>223.38</v>
      </c>
      <c r="W16" s="2">
        <f t="shared" si="4"/>
        <v>2770.86</v>
      </c>
      <c r="X16" s="2"/>
      <c r="Y16" s="2">
        <v>2770.86</v>
      </c>
    </row>
    <row r="17" spans="1:25" ht="12.75">
      <c r="A17" s="2" t="s">
        <v>11</v>
      </c>
      <c r="B17" s="2">
        <v>63000</v>
      </c>
      <c r="C17" s="2">
        <v>212369.75</v>
      </c>
      <c r="D17" s="2"/>
      <c r="E17" s="2">
        <f t="shared" si="0"/>
        <v>275369.75</v>
      </c>
      <c r="F17" s="2">
        <v>40</v>
      </c>
      <c r="G17" s="2">
        <v>24</v>
      </c>
      <c r="H17" s="2"/>
      <c r="I17" s="2">
        <v>16682.1</v>
      </c>
      <c r="J17" s="2">
        <v>6048</v>
      </c>
      <c r="K17" s="2">
        <v>76</v>
      </c>
      <c r="L17" s="2"/>
      <c r="M17" s="2"/>
      <c r="N17" s="2"/>
      <c r="O17" s="2">
        <v>182.88</v>
      </c>
      <c r="P17" s="2">
        <f t="shared" si="1"/>
        <v>23052.98</v>
      </c>
      <c r="Q17" s="2"/>
      <c r="R17" s="2">
        <v>2961.93</v>
      </c>
      <c r="S17" s="2">
        <f t="shared" si="2"/>
        <v>2961.93</v>
      </c>
      <c r="T17" s="2">
        <f t="shared" si="3"/>
        <v>301384.66</v>
      </c>
      <c r="U17" s="2">
        <v>35195.51</v>
      </c>
      <c r="V17" s="2">
        <v>2577.38</v>
      </c>
      <c r="W17" s="2">
        <f t="shared" si="4"/>
        <v>37772.89</v>
      </c>
      <c r="X17" s="2">
        <f t="shared" si="5"/>
        <v>263611.76999999996</v>
      </c>
      <c r="Y17" s="2"/>
    </row>
    <row r="18" spans="1:25" ht="12.75">
      <c r="A18" s="2" t="s">
        <v>12</v>
      </c>
      <c r="B18" s="2">
        <v>38454.92</v>
      </c>
      <c r="C18" s="2">
        <v>59130.37</v>
      </c>
      <c r="D18" s="2"/>
      <c r="E18" s="2">
        <f t="shared" si="0"/>
        <v>97585.29000000001</v>
      </c>
      <c r="F18" s="2"/>
      <c r="G18" s="2"/>
      <c r="H18" s="2"/>
      <c r="I18" s="2"/>
      <c r="J18" s="2"/>
      <c r="K18" s="2"/>
      <c r="L18" s="2"/>
      <c r="M18" s="2"/>
      <c r="N18" s="2"/>
      <c r="O18" s="2"/>
      <c r="P18" s="2"/>
      <c r="Q18" s="2"/>
      <c r="R18" s="2">
        <v>2712.97</v>
      </c>
      <c r="S18" s="2">
        <f t="shared" si="2"/>
        <v>2712.97</v>
      </c>
      <c r="T18" s="2">
        <f t="shared" si="3"/>
        <v>100298.26000000001</v>
      </c>
      <c r="U18" s="2">
        <v>9216.9</v>
      </c>
      <c r="V18" s="2">
        <v>637.92</v>
      </c>
      <c r="W18" s="2">
        <f t="shared" si="4"/>
        <v>9854.82</v>
      </c>
      <c r="X18" s="2">
        <f t="shared" si="5"/>
        <v>90443.44</v>
      </c>
      <c r="Y18" s="2"/>
    </row>
    <row r="19" spans="1:25" ht="12.75">
      <c r="A19" s="2" t="s">
        <v>13</v>
      </c>
      <c r="B19" s="2">
        <v>12915.75</v>
      </c>
      <c r="C19" s="2">
        <v>39150.77</v>
      </c>
      <c r="D19" s="2"/>
      <c r="E19" s="2">
        <f t="shared" si="0"/>
        <v>52066.52</v>
      </c>
      <c r="F19" s="2"/>
      <c r="G19" s="2"/>
      <c r="H19" s="2"/>
      <c r="I19" s="2"/>
      <c r="J19" s="2">
        <v>385</v>
      </c>
      <c r="K19" s="2">
        <v>413.8</v>
      </c>
      <c r="L19" s="2"/>
      <c r="M19" s="2"/>
      <c r="N19" s="2"/>
      <c r="O19" s="2">
        <v>1009.2</v>
      </c>
      <c r="P19" s="2">
        <f t="shared" si="1"/>
        <v>1808</v>
      </c>
      <c r="Q19" s="2">
        <v>344.62</v>
      </c>
      <c r="R19" s="2">
        <v>1349.95</v>
      </c>
      <c r="S19" s="2">
        <f t="shared" si="2"/>
        <v>1694.5700000000002</v>
      </c>
      <c r="T19" s="2">
        <f t="shared" si="3"/>
        <v>55569.09</v>
      </c>
      <c r="U19" s="2">
        <v>12866.32</v>
      </c>
      <c r="V19" s="2">
        <v>1077.9</v>
      </c>
      <c r="W19" s="2">
        <f t="shared" si="4"/>
        <v>13944.22</v>
      </c>
      <c r="X19" s="2">
        <f t="shared" si="5"/>
        <v>41624.869999999995</v>
      </c>
      <c r="Y19" s="2"/>
    </row>
    <row r="20" spans="1:25" ht="12.75">
      <c r="A20" s="2" t="s">
        <v>14</v>
      </c>
      <c r="B20" s="2">
        <v>208735.13</v>
      </c>
      <c r="C20" s="2">
        <v>292753.99</v>
      </c>
      <c r="D20" s="2">
        <v>142.75</v>
      </c>
      <c r="E20" s="2">
        <f t="shared" si="0"/>
        <v>501631.87</v>
      </c>
      <c r="F20" s="2"/>
      <c r="G20" s="2">
        <v>46.5</v>
      </c>
      <c r="H20" s="2">
        <v>9</v>
      </c>
      <c r="I20" s="2"/>
      <c r="J20" s="2">
        <v>72342.61</v>
      </c>
      <c r="K20" s="2">
        <v>4087.66</v>
      </c>
      <c r="L20" s="2">
        <v>4.78</v>
      </c>
      <c r="M20" s="2"/>
      <c r="N20" s="2"/>
      <c r="O20" s="2"/>
      <c r="P20" s="2">
        <f t="shared" si="1"/>
        <v>76490.55</v>
      </c>
      <c r="Q20" s="2">
        <v>2245.1</v>
      </c>
      <c r="R20" s="2">
        <v>3184.81</v>
      </c>
      <c r="S20" s="2">
        <f t="shared" si="2"/>
        <v>5429.91</v>
      </c>
      <c r="T20" s="2">
        <f t="shared" si="3"/>
        <v>583552.33</v>
      </c>
      <c r="U20" s="2">
        <v>30447.9</v>
      </c>
      <c r="V20" s="2">
        <v>753.9</v>
      </c>
      <c r="W20" s="2">
        <f t="shared" si="4"/>
        <v>31201.800000000003</v>
      </c>
      <c r="X20" s="2">
        <f t="shared" si="5"/>
        <v>552350.5299999999</v>
      </c>
      <c r="Y20" s="2"/>
    </row>
    <row r="21" spans="1:25" ht="12.75">
      <c r="A21" s="2" t="s">
        <v>15</v>
      </c>
      <c r="B21" s="2">
        <v>736917.66</v>
      </c>
      <c r="C21" s="2">
        <v>922368.58</v>
      </c>
      <c r="D21" s="2">
        <v>11664.81</v>
      </c>
      <c r="E21" s="2">
        <f t="shared" si="0"/>
        <v>1670951.05</v>
      </c>
      <c r="F21" s="2"/>
      <c r="G21" s="2">
        <v>5143.22</v>
      </c>
      <c r="H21" s="2">
        <v>894.4</v>
      </c>
      <c r="I21" s="2">
        <v>187.95</v>
      </c>
      <c r="J21" s="2">
        <v>129998.7</v>
      </c>
      <c r="K21" s="2">
        <v>18620.87</v>
      </c>
      <c r="L21" s="2">
        <v>80.86</v>
      </c>
      <c r="M21" s="2"/>
      <c r="N21" s="2"/>
      <c r="O21" s="2">
        <v>48.3</v>
      </c>
      <c r="P21" s="2">
        <f t="shared" si="1"/>
        <v>154974.29999999996</v>
      </c>
      <c r="Q21" s="2"/>
      <c r="R21" s="2">
        <v>14868.39</v>
      </c>
      <c r="S21" s="2">
        <f t="shared" si="2"/>
        <v>14868.39</v>
      </c>
      <c r="T21" s="2">
        <f t="shared" si="3"/>
        <v>1840793.74</v>
      </c>
      <c r="U21" s="2">
        <v>46438.86</v>
      </c>
      <c r="V21" s="2">
        <v>15888.41</v>
      </c>
      <c r="W21" s="2">
        <f t="shared" si="4"/>
        <v>62327.270000000004</v>
      </c>
      <c r="X21" s="2">
        <f t="shared" si="5"/>
        <v>1778466.47</v>
      </c>
      <c r="Y21" s="2"/>
    </row>
    <row r="22" spans="1:25" ht="25.5" customHeight="1">
      <c r="A22" s="4" t="s">
        <v>26</v>
      </c>
      <c r="B22" s="20"/>
      <c r="C22" s="21"/>
      <c r="D22" s="21"/>
      <c r="E22" s="21"/>
      <c r="F22" s="21"/>
      <c r="G22" s="21"/>
      <c r="H22" s="21"/>
      <c r="I22" s="21"/>
      <c r="J22" s="21"/>
      <c r="K22" s="21"/>
      <c r="L22" s="21"/>
      <c r="M22" s="21"/>
      <c r="N22" s="21"/>
      <c r="O22" s="21"/>
      <c r="P22" s="21"/>
      <c r="Q22" s="21"/>
      <c r="R22" s="21"/>
      <c r="S22" s="21"/>
      <c r="T22" s="21"/>
      <c r="U22" s="21"/>
      <c r="V22" s="21"/>
      <c r="W22" s="21"/>
      <c r="X22" s="21"/>
      <c r="Y22" s="22"/>
    </row>
    <row r="23" spans="1:25" ht="12.75">
      <c r="A23" s="23" t="s">
        <v>16</v>
      </c>
      <c r="B23" s="1"/>
      <c r="C23" s="1">
        <v>50617.85</v>
      </c>
      <c r="D23" s="1"/>
      <c r="E23" s="1">
        <f>SUM(B23:D23)</f>
        <v>50617.85</v>
      </c>
      <c r="F23" s="1"/>
      <c r="G23" s="1"/>
      <c r="H23" s="1"/>
      <c r="I23" s="1"/>
      <c r="J23" s="1"/>
      <c r="K23" s="1"/>
      <c r="L23" s="1"/>
      <c r="M23" s="1"/>
      <c r="N23" s="1"/>
      <c r="O23" s="1">
        <v>127</v>
      </c>
      <c r="P23" s="1">
        <f>SUM(F23:O23)</f>
        <v>127</v>
      </c>
      <c r="Q23" s="1"/>
      <c r="R23" s="1"/>
      <c r="S23" s="1"/>
      <c r="T23" s="2">
        <f t="shared" si="3"/>
        <v>50744.85</v>
      </c>
      <c r="U23" s="1">
        <v>3462.98</v>
      </c>
      <c r="V23" s="1">
        <v>268.55</v>
      </c>
      <c r="W23" s="1">
        <f>SUM(U23:V23)</f>
        <v>3731.53</v>
      </c>
      <c r="X23" s="2">
        <f t="shared" si="5"/>
        <v>47013.32</v>
      </c>
      <c r="Y23" s="1"/>
    </row>
    <row r="24" spans="1:25" ht="12.75">
      <c r="A24" s="10" t="s">
        <v>17</v>
      </c>
      <c r="B24" s="2"/>
      <c r="C24" s="2">
        <v>2586.74</v>
      </c>
      <c r="D24" s="2"/>
      <c r="E24" s="2">
        <f>SUM(B24:D24)</f>
        <v>2586.74</v>
      </c>
      <c r="F24" s="2"/>
      <c r="G24" s="2"/>
      <c r="H24" s="2"/>
      <c r="I24" s="2"/>
      <c r="J24" s="2"/>
      <c r="K24" s="2"/>
      <c r="L24" s="2"/>
      <c r="M24" s="2"/>
      <c r="N24" s="2"/>
      <c r="O24" s="2"/>
      <c r="P24" s="2"/>
      <c r="Q24" s="2"/>
      <c r="R24" s="2"/>
      <c r="S24" s="2"/>
      <c r="T24" s="2">
        <f t="shared" si="3"/>
        <v>2586.74</v>
      </c>
      <c r="U24" s="2">
        <v>3179.86</v>
      </c>
      <c r="V24" s="2">
        <v>405.75</v>
      </c>
      <c r="W24" s="2">
        <f>SUM(U24:V24)</f>
        <v>3585.61</v>
      </c>
      <c r="X24" s="2"/>
      <c r="Y24" s="2">
        <v>998.87</v>
      </c>
    </row>
    <row r="25" spans="1:25" ht="12.75">
      <c r="A25" s="10" t="s">
        <v>40</v>
      </c>
      <c r="B25" s="2"/>
      <c r="C25" s="2">
        <v>1470.72</v>
      </c>
      <c r="D25" s="2"/>
      <c r="E25" s="2">
        <f>SUM(B25:D25)</f>
        <v>1470.72</v>
      </c>
      <c r="F25" s="2"/>
      <c r="G25" s="2"/>
      <c r="H25" s="2"/>
      <c r="I25" s="2"/>
      <c r="J25" s="2"/>
      <c r="K25" s="2"/>
      <c r="L25" s="2"/>
      <c r="M25" s="2"/>
      <c r="N25" s="2"/>
      <c r="O25" s="2"/>
      <c r="P25" s="2"/>
      <c r="Q25" s="2"/>
      <c r="R25" s="2"/>
      <c r="S25" s="2"/>
      <c r="T25" s="2">
        <f t="shared" si="3"/>
        <v>1470.72</v>
      </c>
      <c r="U25" s="2">
        <v>2141.25</v>
      </c>
      <c r="V25" s="2">
        <v>169.5</v>
      </c>
      <c r="W25" s="2">
        <f>SUM(U25:V25)</f>
        <v>2310.75</v>
      </c>
      <c r="X25" s="2"/>
      <c r="Y25" s="2">
        <v>840.03</v>
      </c>
    </row>
    <row r="26" spans="1:25" ht="12.75">
      <c r="A26" s="10" t="s">
        <v>18</v>
      </c>
      <c r="B26" s="2"/>
      <c r="C26" s="2">
        <v>973.89</v>
      </c>
      <c r="D26" s="2"/>
      <c r="E26" s="24">
        <f>SUM(B26:D26)</f>
        <v>973.89</v>
      </c>
      <c r="F26" s="2"/>
      <c r="G26" s="2"/>
      <c r="H26" s="2"/>
      <c r="I26" s="2"/>
      <c r="J26" s="2">
        <v>103.25</v>
      </c>
      <c r="K26" s="2">
        <v>157.88</v>
      </c>
      <c r="L26" s="2"/>
      <c r="M26" s="2"/>
      <c r="N26" s="2"/>
      <c r="O26" s="2"/>
      <c r="P26" s="24">
        <f>SUM(F26:O26)</f>
        <v>261.13</v>
      </c>
      <c r="Q26" s="2"/>
      <c r="R26" s="2"/>
      <c r="S26" s="2"/>
      <c r="T26" s="2">
        <f t="shared" si="3"/>
        <v>1235.02</v>
      </c>
      <c r="U26" s="2">
        <v>1348.8</v>
      </c>
      <c r="V26" s="2">
        <v>71.25</v>
      </c>
      <c r="W26" s="24">
        <f>SUM(U26:V26)</f>
        <v>1420.05</v>
      </c>
      <c r="X26" s="2"/>
      <c r="Y26" s="2">
        <v>185.03</v>
      </c>
    </row>
    <row r="27" spans="1:25" ht="21" customHeight="1">
      <c r="A27" s="24"/>
      <c r="B27" s="3">
        <f>SUM(B8:B26)</f>
        <v>1142539.46</v>
      </c>
      <c r="C27" s="3">
        <f>SUM(C8:C26)</f>
        <v>2136920.900000001</v>
      </c>
      <c r="D27" s="3">
        <f>SUM(D8:D26)</f>
        <v>12513.56</v>
      </c>
      <c r="E27" s="3">
        <f>SUM(E8:E26)</f>
        <v>3291973.9200000004</v>
      </c>
      <c r="F27" s="3">
        <f>SUM(F8:F26)</f>
        <v>40</v>
      </c>
      <c r="G27" s="3">
        <f>SUM(G8:G26)</f>
        <v>5776.55</v>
      </c>
      <c r="H27" s="3">
        <f>SUM(H8:H26)</f>
        <v>1067</v>
      </c>
      <c r="I27" s="3">
        <f>SUM(I8:I26)</f>
        <v>16870.05</v>
      </c>
      <c r="J27" s="3">
        <f>SUM(J8:J26)</f>
        <v>230988.21000000002</v>
      </c>
      <c r="K27" s="3">
        <f>SUM(K8:K26)</f>
        <v>35883.55999999999</v>
      </c>
      <c r="L27" s="3">
        <f>SUM(L8:L26)</f>
        <v>85.64</v>
      </c>
      <c r="M27" s="3">
        <f>SUM(M8:M26)</f>
        <v>806.47</v>
      </c>
      <c r="N27" s="3">
        <f>SUM(N8:N26)</f>
        <v>259.4</v>
      </c>
      <c r="O27" s="3">
        <f>SUM(O8:O26)</f>
        <v>10469.31</v>
      </c>
      <c r="P27" s="3">
        <f>SUM(P8:P26)</f>
        <v>302246.18999999994</v>
      </c>
      <c r="Q27" s="3">
        <f>SUM(Q8:Q26)</f>
        <v>4377.63</v>
      </c>
      <c r="R27" s="3">
        <f>SUM(R8:R26)</f>
        <v>43147.15</v>
      </c>
      <c r="S27" s="3">
        <f>SUM(S8:S26)</f>
        <v>47524.78</v>
      </c>
      <c r="T27" s="3">
        <f>SUM(T8:T26)</f>
        <v>3641744.89</v>
      </c>
      <c r="U27" s="3">
        <f>SUM(U8:U26)</f>
        <v>231214.65</v>
      </c>
      <c r="V27" s="3">
        <f>SUM(V8:V26)</f>
        <v>30768.889999999996</v>
      </c>
      <c r="W27" s="3">
        <f>SUM(W8:W26)</f>
        <v>261983.54</v>
      </c>
      <c r="X27" s="3">
        <f>SUM(X8:X26)</f>
        <v>3387753.2999999993</v>
      </c>
      <c r="Y27" s="3">
        <f>SUM(Y8:Y26)</f>
        <v>7991.95</v>
      </c>
    </row>
    <row r="28" spans="1:24" ht="12.75">
      <c r="A28" s="26" t="s">
        <v>44</v>
      </c>
      <c r="B28" s="26"/>
      <c r="C28" s="26"/>
      <c r="D28" s="26"/>
      <c r="E28" s="26"/>
      <c r="F28" s="26"/>
      <c r="G28" s="26"/>
      <c r="H28" s="26"/>
      <c r="I28" s="26"/>
      <c r="J28" s="26"/>
      <c r="K28" s="26"/>
      <c r="L28" s="26"/>
      <c r="M28" s="26"/>
      <c r="N28" s="26"/>
      <c r="O28" s="26"/>
      <c r="P28" s="26"/>
      <c r="Q28" s="26"/>
      <c r="R28" s="26"/>
      <c r="S28" s="26"/>
      <c r="T28" s="26"/>
      <c r="U28" s="26"/>
      <c r="V28" s="26"/>
      <c r="W28" s="27"/>
      <c r="X28" s="25">
        <v>7991.95</v>
      </c>
    </row>
    <row r="29" spans="1:24" ht="15.75" customHeight="1">
      <c r="A29" s="28" t="s">
        <v>38</v>
      </c>
      <c r="B29" s="29"/>
      <c r="C29" s="29"/>
      <c r="D29" s="29"/>
      <c r="E29" s="29"/>
      <c r="F29" s="29"/>
      <c r="G29" s="29"/>
      <c r="H29" s="29"/>
      <c r="I29" s="29"/>
      <c r="J29" s="29"/>
      <c r="K29" s="29"/>
      <c r="L29" s="29"/>
      <c r="M29" s="29"/>
      <c r="N29" s="29"/>
      <c r="O29" s="29"/>
      <c r="P29" s="29"/>
      <c r="Q29" s="29"/>
      <c r="R29" s="29"/>
      <c r="S29" s="29"/>
      <c r="T29" s="29"/>
      <c r="U29" s="29"/>
      <c r="V29" s="29"/>
      <c r="W29" s="30"/>
      <c r="X29" s="3">
        <f>(X27-X28)</f>
        <v>3379761.349999999</v>
      </c>
    </row>
    <row r="30" spans="1:25" ht="20.25" customHeight="1">
      <c r="A30" s="32" t="s">
        <v>47</v>
      </c>
      <c r="B30" s="32"/>
      <c r="C30" s="32"/>
      <c r="D30" s="32"/>
      <c r="E30" s="32"/>
      <c r="F30" s="32"/>
      <c r="G30" s="32"/>
      <c r="H30" s="32"/>
      <c r="I30" s="32"/>
      <c r="J30" s="32"/>
      <c r="K30" s="32"/>
      <c r="L30" s="32"/>
      <c r="M30" s="32"/>
      <c r="N30" s="32"/>
      <c r="O30" s="32"/>
      <c r="P30" s="32"/>
      <c r="Q30" s="32"/>
      <c r="R30" s="32"/>
      <c r="S30" s="32"/>
      <c r="T30" s="32"/>
      <c r="U30" s="32"/>
      <c r="V30" s="32"/>
      <c r="W30" s="32"/>
      <c r="X30" s="32"/>
      <c r="Y30" s="32"/>
    </row>
    <row r="31" spans="1:25" ht="20.25" customHeight="1">
      <c r="A31" s="33" t="s">
        <v>52</v>
      </c>
      <c r="B31" s="33"/>
      <c r="C31" s="33"/>
      <c r="D31" s="33"/>
      <c r="E31" s="33"/>
      <c r="F31" s="33"/>
      <c r="G31" s="33"/>
      <c r="H31" s="33"/>
      <c r="I31" s="33"/>
      <c r="J31" s="33"/>
      <c r="K31" s="33"/>
      <c r="L31" s="33"/>
      <c r="M31" s="33"/>
      <c r="N31" s="33"/>
      <c r="O31" s="33"/>
      <c r="P31" s="33"/>
      <c r="Q31" s="33"/>
      <c r="R31" s="33"/>
      <c r="S31" s="33"/>
      <c r="T31" s="33"/>
      <c r="U31" s="33"/>
      <c r="V31" s="33"/>
      <c r="W31" s="33"/>
      <c r="X31" s="33"/>
      <c r="Y31" s="33"/>
    </row>
    <row r="32" spans="1:25" ht="18.75" customHeight="1">
      <c r="A32" s="33" t="s">
        <v>45</v>
      </c>
      <c r="B32" s="33"/>
      <c r="C32" s="33"/>
      <c r="D32" s="33"/>
      <c r="E32" s="33"/>
      <c r="F32" s="33"/>
      <c r="G32" s="33"/>
      <c r="H32" s="33"/>
      <c r="I32" s="33"/>
      <c r="J32" s="33"/>
      <c r="K32" s="33"/>
      <c r="L32" s="33"/>
      <c r="M32" s="33"/>
      <c r="N32" s="33"/>
      <c r="O32" s="33"/>
      <c r="P32" s="33"/>
      <c r="Q32" s="33"/>
      <c r="R32" s="33"/>
      <c r="S32" s="33"/>
      <c r="T32" s="33"/>
      <c r="U32" s="33"/>
      <c r="V32" s="33"/>
      <c r="W32" s="33"/>
      <c r="X32" s="33"/>
      <c r="Y32" s="33"/>
    </row>
    <row r="34" spans="1:25" ht="12.75">
      <c r="A34" s="31" t="s">
        <v>46</v>
      </c>
      <c r="B34" s="31"/>
      <c r="C34" s="31"/>
      <c r="D34" s="31"/>
      <c r="E34" s="31"/>
      <c r="F34" s="31"/>
      <c r="G34" s="31"/>
      <c r="H34" s="31"/>
      <c r="I34" s="31"/>
      <c r="J34" s="31"/>
      <c r="K34" s="31"/>
      <c r="L34" s="31"/>
      <c r="M34" s="31"/>
      <c r="N34" s="31"/>
      <c r="O34" s="31"/>
      <c r="P34" s="31"/>
      <c r="Q34" s="31"/>
      <c r="R34" s="31"/>
      <c r="S34" s="31"/>
      <c r="T34" s="31"/>
      <c r="U34" s="31"/>
      <c r="V34" s="31"/>
      <c r="W34" s="31"/>
      <c r="X34" s="31"/>
      <c r="Y34" s="31"/>
    </row>
    <row r="37" spans="1:25" ht="18" customHeight="1">
      <c r="A37" s="34" t="s">
        <v>48</v>
      </c>
      <c r="B37" s="33"/>
      <c r="C37" s="33"/>
      <c r="D37" s="33"/>
      <c r="E37" s="33"/>
      <c r="F37" s="33"/>
      <c r="G37" s="33"/>
      <c r="H37" s="33"/>
      <c r="I37" s="33"/>
      <c r="J37" s="33"/>
      <c r="K37" s="33"/>
      <c r="L37" s="33"/>
      <c r="M37" s="33"/>
      <c r="N37" s="33"/>
      <c r="O37" s="33"/>
      <c r="P37" s="33"/>
      <c r="Q37" s="33"/>
      <c r="R37" s="33"/>
      <c r="S37" s="33"/>
      <c r="T37" s="33"/>
      <c r="U37" s="33"/>
      <c r="V37" s="33"/>
      <c r="W37" s="33"/>
      <c r="X37" s="33"/>
      <c r="Y37" s="33"/>
    </row>
    <row r="38" ht="12.75">
      <c r="A38" s="35"/>
    </row>
    <row r="39" spans="1:2" ht="12.75">
      <c r="A39" s="36" t="s">
        <v>49</v>
      </c>
      <c r="B39" s="33"/>
    </row>
  </sheetData>
  <mergeCells count="34">
    <mergeCell ref="A39:B39"/>
    <mergeCell ref="A37:Y37"/>
    <mergeCell ref="A28:W28"/>
    <mergeCell ref="A29:W29"/>
    <mergeCell ref="A34:Y34"/>
    <mergeCell ref="A30:Y30"/>
    <mergeCell ref="A31:Y31"/>
    <mergeCell ref="A32:Y32"/>
    <mergeCell ref="X6:X7"/>
    <mergeCell ref="Y6:Y7"/>
    <mergeCell ref="L6:L7"/>
    <mergeCell ref="K6:K7"/>
    <mergeCell ref="T6:T7"/>
    <mergeCell ref="U6:U7"/>
    <mergeCell ref="V6:V7"/>
    <mergeCell ref="W6:W7"/>
    <mergeCell ref="G6:G7"/>
    <mergeCell ref="B22:Y22"/>
    <mergeCell ref="H6:H7"/>
    <mergeCell ref="I6:I7"/>
    <mergeCell ref="J6:J7"/>
    <mergeCell ref="M6:M7"/>
    <mergeCell ref="N6:O6"/>
    <mergeCell ref="P6:P7"/>
    <mergeCell ref="Q6:R6"/>
    <mergeCell ref="S6:S7"/>
    <mergeCell ref="B6:C6"/>
    <mergeCell ref="A1:Y1"/>
    <mergeCell ref="A2:Y2"/>
    <mergeCell ref="A3:Y3"/>
    <mergeCell ref="A6:A7"/>
    <mergeCell ref="D6:D7"/>
    <mergeCell ref="E6:E7"/>
    <mergeCell ref="F6:F7"/>
  </mergeCells>
  <printOptions horizontalCentered="1" verticalCentered="1"/>
  <pageMargins left="0" right="0" top="0" bottom="0" header="0" footer="0"/>
  <pageSetup horizontalDpi="600" verticalDpi="600" orientation="landscape" scale="80"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2003-12-17T18:47:05Z</cp:lastPrinted>
  <dcterms:created xsi:type="dcterms:W3CDTF">2003-12-17T17:38:13Z</dcterms:created>
  <dcterms:modified xsi:type="dcterms:W3CDTF">2003-12-17T18:51:34Z</dcterms:modified>
  <cp:category/>
  <cp:version/>
  <cp:contentType/>
  <cp:contentStatus/>
</cp:coreProperties>
</file>