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<sst xmlns="http://schemas.openxmlformats.org/spreadsheetml/2006/main" count="66" uniqueCount="66">
  <si>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LOTERIA N° 53.</t>
  </si>
  <si>
    <t>INGRESOS.</t>
  </si>
  <si>
    <t>Golecturias foraneas</t>
  </si>
  <si>
    <t>AGUASCALIENTES</t>
  </si>
  <si>
    <t>ALLENDE</t>
  </si>
  <si>
    <t>CATORCE</t>
  </si>
  <si>
    <t>CELAYA</t>
  </si>
  <si>
    <t>CORDOVA</t>
  </si>
  <si>
    <t>CUERNAVACA</t>
  </si>
  <si>
    <t>DURANGO</t>
  </si>
  <si>
    <t>GUADALAJARA</t>
  </si>
  <si>
    <t>JALAPA</t>
  </si>
  <si>
    <t>LAGOS</t>
  </si>
  <si>
    <t>LEON</t>
  </si>
  <si>
    <t>MORELIA</t>
  </si>
  <si>
    <t>MORELOS</t>
  </si>
  <si>
    <t>OAJACA</t>
  </si>
  <si>
    <t>ORIZAVA</t>
  </si>
  <si>
    <t>PUEBLA</t>
  </si>
  <si>
    <t>QUERETARO</t>
  </si>
  <si>
    <t>SAN LUIS POTOSI</t>
  </si>
  <si>
    <t>SAYULA</t>
  </si>
  <si>
    <t>SOMBRERETE</t>
  </si>
  <si>
    <t>TAMPICO DE TAMAULIPAS</t>
  </si>
  <si>
    <t>TEHUANTEPEC</t>
  </si>
  <si>
    <t>TEPIC</t>
  </si>
  <si>
    <t>TIXTLA</t>
  </si>
  <si>
    <t>TOLUCA</t>
  </si>
  <si>
    <t>VERACRUZ</t>
  </si>
  <si>
    <t>ZACATECAS</t>
  </si>
  <si>
    <t>Venta de billetes.</t>
  </si>
  <si>
    <t>Idem de listas.</t>
  </si>
  <si>
    <t>Contribucion de rifas de la colegiata de N. Sra. de Guadalupe.</t>
  </si>
  <si>
    <t>Derechos de rifas semanarias.</t>
  </si>
  <si>
    <t>Valores totales.</t>
  </si>
  <si>
    <t>Sueldos y honorarios.</t>
  </si>
  <si>
    <t>Prémios pagados.</t>
  </si>
  <si>
    <t>Gastos de papel é impresiones.</t>
  </si>
  <si>
    <t>Arrendamiento de casa.</t>
  </si>
  <si>
    <t>Gastos menores de las oficinas generales.</t>
  </si>
  <si>
    <t>Idem estraordinario de id ide.</t>
  </si>
  <si>
    <t>Enterado en la renta de correos por parte de correspondencia.</t>
  </si>
  <si>
    <t>Total de gastos de administracion sin incluir los sueldos y honorarios.</t>
  </si>
  <si>
    <t>Egreso total.</t>
  </si>
  <si>
    <t>Productos líquidos.</t>
  </si>
  <si>
    <t>Deficiente.</t>
  </si>
  <si>
    <t>TESORERIA GENERAL DE LA RENTA</t>
  </si>
  <si>
    <t>EGRESOS.</t>
  </si>
  <si>
    <t>Rebajese el deficiente del producto líquido</t>
  </si>
  <si>
    <t>Efectivo producto líquido</t>
  </si>
  <si>
    <t>COMPARACION.</t>
  </si>
  <si>
    <t>Importan el total de valores</t>
  </si>
  <si>
    <t>Idem los sueldos y honorarios</t>
  </si>
  <si>
    <t>Idem el producto líquido</t>
  </si>
  <si>
    <t>Idem el deficiente que se deduce</t>
  </si>
  <si>
    <t>Igual</t>
  </si>
  <si>
    <t xml:space="preserve">     $ $ $ </t>
  </si>
  <si>
    <t>Contaduría de la Lotería de la Académia nacional de San Cárlos. México, Mayo 12 de 1845.</t>
  </si>
  <si>
    <t>Honorato de Riaño.</t>
  </si>
  <si>
    <t>Elaboró: Erika M. Márquez M.</t>
  </si>
  <si>
    <t>Estado general que manifiesta los valores totales gastos de administracion y productos líquidos que ha tenido la espresada renta en el año corrido de Enero á Diciembre de 1844.</t>
  </si>
  <si>
    <t>GUANAJUATO</t>
  </si>
  <si>
    <t>SAN CRISTOBAL</t>
  </si>
  <si>
    <t>Idem los gastos de administracion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</si>
  <si>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</si>
  <si>
    <t>V° B° Javier Echeverria.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</si>
</sst>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3" fontId="6" fillId="0" borderId="3" xfId="0" applyNumberFormat="1" applyFont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right" vertical="justify"/>
    </xf>
    <xf numFmtId="0" fontId="0" fillId="0" borderId="9" xfId="0" applyBorder="1" applyAlignment="1">
      <alignment horizontal="right" vertical="justify"/>
    </xf>
    <xf numFmtId="0" fontId="0" fillId="0" borderId="10" xfId="0" applyBorder="1" applyAlignment="1">
      <alignment horizontal="right" vertical="justify"/>
    </xf>
    <xf numFmtId="0" fontId="0" fillId="0" borderId="11" xfId="0" applyBorder="1" applyAlignment="1">
      <alignment horizontal="right" vertical="justify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left" wrapText="1"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3" fontId="1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20.421875" style="0" customWidth="1"/>
    <col min="3" max="3" width="10.57421875" style="0" customWidth="1"/>
    <col min="4" max="4" width="12.00390625" style="0" customWidth="1"/>
    <col min="6" max="6" width="10.140625" style="0" customWidth="1"/>
    <col min="8" max="8" width="10.8515625" style="0" customWidth="1"/>
    <col min="10" max="10" width="9.7109375" style="0" customWidth="1"/>
    <col min="12" max="12" width="10.00390625" style="0" customWidth="1"/>
  </cols>
  <sheetData>
    <row r="1" spans="1:17" ht="3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8.5" customHeight="1">
      <c r="A2" s="18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6.25" customHeight="1">
      <c r="A5" s="20" t="s">
        <v>1</v>
      </c>
      <c r="B5" s="21"/>
      <c r="C5" s="21"/>
      <c r="D5" s="21"/>
      <c r="E5" s="21"/>
      <c r="F5" s="22"/>
      <c r="G5" s="20" t="s">
        <v>47</v>
      </c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1:17" ht="69.75" customHeight="1">
      <c r="A6" s="10"/>
      <c r="B6" s="11" t="s">
        <v>30</v>
      </c>
      <c r="C6" s="11" t="s">
        <v>31</v>
      </c>
      <c r="D6" s="11" t="s">
        <v>32</v>
      </c>
      <c r="E6" s="11" t="s">
        <v>33</v>
      </c>
      <c r="F6" s="11" t="s">
        <v>34</v>
      </c>
      <c r="G6" s="11" t="s">
        <v>35</v>
      </c>
      <c r="H6" s="11" t="s">
        <v>36</v>
      </c>
      <c r="I6" s="11" t="s">
        <v>37</v>
      </c>
      <c r="J6" s="11" t="s">
        <v>38</v>
      </c>
      <c r="K6" s="11" t="s">
        <v>39</v>
      </c>
      <c r="L6" s="11" t="s">
        <v>40</v>
      </c>
      <c r="M6" s="11" t="s">
        <v>41</v>
      </c>
      <c r="N6" s="11" t="s">
        <v>42</v>
      </c>
      <c r="O6" s="11" t="s">
        <v>43</v>
      </c>
      <c r="P6" s="11" t="s">
        <v>44</v>
      </c>
      <c r="Q6" s="11" t="s">
        <v>45</v>
      </c>
    </row>
    <row r="7" spans="1:17" ht="24">
      <c r="A7" s="7" t="s">
        <v>46</v>
      </c>
      <c r="B7" s="8">
        <v>210609</v>
      </c>
      <c r="C7" s="8">
        <v>9</v>
      </c>
      <c r="D7" s="9">
        <v>7000</v>
      </c>
      <c r="E7" s="8">
        <v>5541</v>
      </c>
      <c r="F7" s="8">
        <f>SUM(B7:E7)</f>
        <v>223159</v>
      </c>
      <c r="G7" s="8">
        <v>19477</v>
      </c>
      <c r="H7" s="8">
        <v>154821</v>
      </c>
      <c r="I7" s="8">
        <v>5209</v>
      </c>
      <c r="J7" s="8">
        <v>741</v>
      </c>
      <c r="K7" s="8">
        <v>2414</v>
      </c>
      <c r="L7" s="8">
        <v>2873</v>
      </c>
      <c r="M7" s="9">
        <v>1000</v>
      </c>
      <c r="N7" s="9">
        <f>(H7+I7+J7+K7+L7+M7)</f>
        <v>167058</v>
      </c>
      <c r="O7" s="8">
        <v>186537</v>
      </c>
      <c r="P7" s="8">
        <f>(F7-O7)</f>
        <v>36622</v>
      </c>
      <c r="Q7" s="8"/>
    </row>
    <row r="8" spans="1:17" ht="19.5" customHeight="1">
      <c r="A8" s="6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.75">
      <c r="A9" s="5" t="s">
        <v>3</v>
      </c>
      <c r="B9" s="1">
        <v>2333</v>
      </c>
      <c r="C9" s="1"/>
      <c r="D9" s="1"/>
      <c r="E9" s="1"/>
      <c r="F9" s="1">
        <f>SUM(B9:E9)</f>
        <v>2333</v>
      </c>
      <c r="G9" s="1">
        <v>141</v>
      </c>
      <c r="H9" s="1">
        <v>10620</v>
      </c>
      <c r="I9" s="1"/>
      <c r="J9" s="1"/>
      <c r="K9" s="1"/>
      <c r="L9" s="1"/>
      <c r="M9" s="1">
        <v>2</v>
      </c>
      <c r="N9" s="1">
        <f>SUM(H9:M9)</f>
        <v>10622</v>
      </c>
      <c r="O9" s="1">
        <f>(G9+M9+N9)</f>
        <v>10765</v>
      </c>
      <c r="P9" s="8"/>
      <c r="Q9" s="1">
        <v>8431</v>
      </c>
    </row>
    <row r="10" spans="1:17" ht="12.75">
      <c r="A10" s="5" t="s">
        <v>4</v>
      </c>
      <c r="B10" s="1">
        <v>2513</v>
      </c>
      <c r="C10" s="1"/>
      <c r="D10" s="1"/>
      <c r="E10" s="1"/>
      <c r="F10" s="1">
        <f aca="true" t="shared" si="0" ref="F10:F37">SUM(B10:E10)</f>
        <v>2513</v>
      </c>
      <c r="G10" s="1">
        <v>151</v>
      </c>
      <c r="H10" s="1">
        <v>660</v>
      </c>
      <c r="I10" s="1"/>
      <c r="J10" s="1"/>
      <c r="K10" s="1"/>
      <c r="L10" s="1"/>
      <c r="M10" s="1"/>
      <c r="N10" s="1">
        <f aca="true" t="shared" si="1" ref="N10:N37">SUM(H10:M10)</f>
        <v>660</v>
      </c>
      <c r="O10" s="1">
        <f aca="true" t="shared" si="2" ref="O10:O37">(G10+M10+N10)</f>
        <v>811</v>
      </c>
      <c r="P10" s="8">
        <f aca="true" t="shared" si="3" ref="P10:P36">(F10-O10)</f>
        <v>1702</v>
      </c>
      <c r="Q10" s="1"/>
    </row>
    <row r="11" spans="1:17" ht="12.75">
      <c r="A11" s="5" t="s">
        <v>5</v>
      </c>
      <c r="B11" s="1">
        <v>2122</v>
      </c>
      <c r="C11" s="1"/>
      <c r="D11" s="1"/>
      <c r="E11" s="1"/>
      <c r="F11" s="1">
        <f t="shared" si="0"/>
        <v>2122</v>
      </c>
      <c r="G11" s="1">
        <v>130</v>
      </c>
      <c r="H11" s="1">
        <v>828</v>
      </c>
      <c r="I11" s="1"/>
      <c r="J11" s="1"/>
      <c r="K11" s="1"/>
      <c r="L11" s="1"/>
      <c r="M11" s="1"/>
      <c r="N11" s="1">
        <f t="shared" si="1"/>
        <v>828</v>
      </c>
      <c r="O11" s="1">
        <f t="shared" si="2"/>
        <v>958</v>
      </c>
      <c r="P11" s="8">
        <f t="shared" si="3"/>
        <v>1164</v>
      </c>
      <c r="Q11" s="1"/>
    </row>
    <row r="12" spans="1:17" ht="12.75">
      <c r="A12" s="5" t="s">
        <v>6</v>
      </c>
      <c r="B12" s="1">
        <v>4163</v>
      </c>
      <c r="C12" s="1"/>
      <c r="D12" s="1"/>
      <c r="E12" s="1"/>
      <c r="F12" s="1">
        <f t="shared" si="0"/>
        <v>4163</v>
      </c>
      <c r="G12" s="1">
        <v>260</v>
      </c>
      <c r="H12" s="1">
        <v>803</v>
      </c>
      <c r="I12" s="1"/>
      <c r="J12" s="1"/>
      <c r="K12" s="1"/>
      <c r="L12" s="1"/>
      <c r="M12" s="1">
        <v>19</v>
      </c>
      <c r="N12" s="1">
        <f t="shared" si="1"/>
        <v>822</v>
      </c>
      <c r="O12" s="12">
        <v>1082</v>
      </c>
      <c r="P12" s="8">
        <f t="shared" si="3"/>
        <v>3081</v>
      </c>
      <c r="Q12" s="1"/>
    </row>
    <row r="13" spans="1:17" ht="12.75">
      <c r="A13" s="5" t="s">
        <v>7</v>
      </c>
      <c r="B13" s="1">
        <v>5340</v>
      </c>
      <c r="C13" s="1"/>
      <c r="D13" s="1"/>
      <c r="E13" s="1"/>
      <c r="F13" s="1">
        <f t="shared" si="0"/>
        <v>5340</v>
      </c>
      <c r="G13" s="1">
        <v>314</v>
      </c>
      <c r="H13" s="1">
        <v>1795</v>
      </c>
      <c r="I13" s="1"/>
      <c r="J13" s="1"/>
      <c r="K13" s="1"/>
      <c r="L13" s="1"/>
      <c r="M13" s="1"/>
      <c r="N13" s="1">
        <f t="shared" si="1"/>
        <v>1795</v>
      </c>
      <c r="O13" s="1">
        <f t="shared" si="2"/>
        <v>2109</v>
      </c>
      <c r="P13" s="8">
        <f t="shared" si="3"/>
        <v>3231</v>
      </c>
      <c r="Q13" s="1"/>
    </row>
    <row r="14" spans="1:17" ht="12.75">
      <c r="A14" s="5" t="s">
        <v>8</v>
      </c>
      <c r="B14" s="1">
        <v>5762</v>
      </c>
      <c r="C14" s="1"/>
      <c r="D14" s="1"/>
      <c r="E14" s="1"/>
      <c r="F14" s="1">
        <f t="shared" si="0"/>
        <v>5762</v>
      </c>
      <c r="G14" s="1">
        <v>360</v>
      </c>
      <c r="H14" s="1">
        <v>806</v>
      </c>
      <c r="I14" s="1"/>
      <c r="J14" s="1"/>
      <c r="K14" s="1"/>
      <c r="L14" s="1"/>
      <c r="M14" s="1">
        <v>22</v>
      </c>
      <c r="N14" s="1">
        <f t="shared" si="1"/>
        <v>828</v>
      </c>
      <c r="O14" s="12">
        <v>1188</v>
      </c>
      <c r="P14" s="8">
        <f t="shared" si="3"/>
        <v>4574</v>
      </c>
      <c r="Q14" s="1"/>
    </row>
    <row r="15" spans="1:17" ht="12.75">
      <c r="A15" s="5" t="s">
        <v>9</v>
      </c>
      <c r="B15" s="1">
        <v>2653</v>
      </c>
      <c r="C15" s="1"/>
      <c r="D15" s="1"/>
      <c r="E15" s="1"/>
      <c r="F15" s="1">
        <f t="shared" si="0"/>
        <v>2653</v>
      </c>
      <c r="G15" s="1">
        <v>164</v>
      </c>
      <c r="H15" s="1">
        <v>930</v>
      </c>
      <c r="I15" s="1"/>
      <c r="J15" s="1"/>
      <c r="K15" s="1"/>
      <c r="L15" s="1"/>
      <c r="M15" s="1"/>
      <c r="N15" s="1">
        <f t="shared" si="1"/>
        <v>930</v>
      </c>
      <c r="O15" s="1">
        <f t="shared" si="2"/>
        <v>1094</v>
      </c>
      <c r="P15" s="8">
        <f t="shared" si="3"/>
        <v>1559</v>
      </c>
      <c r="Q15" s="1"/>
    </row>
    <row r="16" spans="1:17" ht="12.75">
      <c r="A16" s="5" t="s">
        <v>10</v>
      </c>
      <c r="B16" s="1">
        <v>12160</v>
      </c>
      <c r="C16" s="1">
        <v>3</v>
      </c>
      <c r="D16" s="1"/>
      <c r="E16" s="1"/>
      <c r="F16" s="1">
        <f t="shared" si="0"/>
        <v>12163</v>
      </c>
      <c r="G16" s="1">
        <v>748</v>
      </c>
      <c r="H16" s="1">
        <v>22166</v>
      </c>
      <c r="I16" s="1"/>
      <c r="J16" s="1"/>
      <c r="K16" s="1"/>
      <c r="L16" s="1"/>
      <c r="M16" s="1">
        <v>2</v>
      </c>
      <c r="N16" s="1">
        <f t="shared" si="1"/>
        <v>22168</v>
      </c>
      <c r="O16" s="1">
        <f t="shared" si="2"/>
        <v>22918</v>
      </c>
      <c r="P16" s="8"/>
      <c r="Q16" s="1">
        <v>10753</v>
      </c>
    </row>
    <row r="17" spans="1:17" ht="12.75">
      <c r="A17" s="5" t="s">
        <v>61</v>
      </c>
      <c r="B17" s="1">
        <v>19490</v>
      </c>
      <c r="C17" s="1"/>
      <c r="D17" s="1"/>
      <c r="E17" s="1"/>
      <c r="F17" s="1">
        <f t="shared" si="0"/>
        <v>19490</v>
      </c>
      <c r="G17" s="1">
        <v>1178</v>
      </c>
      <c r="H17" s="1">
        <v>3672</v>
      </c>
      <c r="I17" s="1"/>
      <c r="J17" s="1"/>
      <c r="K17" s="1"/>
      <c r="L17" s="1"/>
      <c r="M17" s="1">
        <v>3</v>
      </c>
      <c r="N17" s="1">
        <f t="shared" si="1"/>
        <v>3675</v>
      </c>
      <c r="O17" s="1">
        <f t="shared" si="2"/>
        <v>4856</v>
      </c>
      <c r="P17" s="8">
        <f t="shared" si="3"/>
        <v>14634</v>
      </c>
      <c r="Q17" s="1"/>
    </row>
    <row r="18" spans="1:17" ht="12.75">
      <c r="A18" s="5" t="s">
        <v>11</v>
      </c>
      <c r="B18" s="1">
        <v>19234</v>
      </c>
      <c r="C18" s="1"/>
      <c r="D18" s="1"/>
      <c r="E18" s="1"/>
      <c r="F18" s="1">
        <f t="shared" si="0"/>
        <v>19234</v>
      </c>
      <c r="G18" s="1">
        <v>1170</v>
      </c>
      <c r="H18" s="1">
        <v>7955</v>
      </c>
      <c r="I18" s="1"/>
      <c r="J18" s="1"/>
      <c r="K18" s="1"/>
      <c r="L18" s="1"/>
      <c r="M18" s="1">
        <v>47</v>
      </c>
      <c r="N18" s="1">
        <f t="shared" si="1"/>
        <v>8002</v>
      </c>
      <c r="O18" s="12">
        <v>9172</v>
      </c>
      <c r="P18" s="8">
        <f t="shared" si="3"/>
        <v>10062</v>
      </c>
      <c r="Q18" s="1"/>
    </row>
    <row r="19" spans="1:17" ht="12.75">
      <c r="A19" s="5" t="s">
        <v>12</v>
      </c>
      <c r="B19" s="1">
        <v>315</v>
      </c>
      <c r="C19" s="1"/>
      <c r="D19" s="1"/>
      <c r="E19" s="1"/>
      <c r="F19" s="1">
        <f t="shared" si="0"/>
        <v>315</v>
      </c>
      <c r="G19" s="1">
        <v>19</v>
      </c>
      <c r="H19" s="1">
        <v>112</v>
      </c>
      <c r="I19" s="1"/>
      <c r="J19" s="1"/>
      <c r="K19" s="1"/>
      <c r="L19" s="1"/>
      <c r="M19" s="1">
        <v>2</v>
      </c>
      <c r="N19" s="1">
        <f t="shared" si="1"/>
        <v>114</v>
      </c>
      <c r="O19" s="1">
        <f t="shared" si="2"/>
        <v>135</v>
      </c>
      <c r="P19" s="8">
        <f t="shared" si="3"/>
        <v>180</v>
      </c>
      <c r="Q19" s="1"/>
    </row>
    <row r="20" spans="1:17" ht="12.75">
      <c r="A20" s="5" t="s">
        <v>13</v>
      </c>
      <c r="B20" s="1">
        <v>4210</v>
      </c>
      <c r="C20" s="1"/>
      <c r="D20" s="1"/>
      <c r="E20" s="1"/>
      <c r="F20" s="1">
        <f t="shared" si="0"/>
        <v>4210</v>
      </c>
      <c r="G20" s="1">
        <v>261</v>
      </c>
      <c r="H20" s="1">
        <v>552</v>
      </c>
      <c r="I20" s="1"/>
      <c r="J20" s="1"/>
      <c r="K20" s="1"/>
      <c r="L20" s="1"/>
      <c r="M20" s="1"/>
      <c r="N20" s="1">
        <f t="shared" si="1"/>
        <v>552</v>
      </c>
      <c r="O20" s="1">
        <f t="shared" si="2"/>
        <v>813</v>
      </c>
      <c r="P20" s="8">
        <f t="shared" si="3"/>
        <v>3397</v>
      </c>
      <c r="Q20" s="1"/>
    </row>
    <row r="21" spans="1:17" ht="12.75">
      <c r="A21" s="5" t="s">
        <v>14</v>
      </c>
      <c r="B21" s="1">
        <v>18254</v>
      </c>
      <c r="C21" s="1"/>
      <c r="D21" s="1"/>
      <c r="E21" s="1"/>
      <c r="F21" s="1">
        <f t="shared" si="0"/>
        <v>18254</v>
      </c>
      <c r="G21" s="1">
        <v>1091</v>
      </c>
      <c r="H21" s="1">
        <v>3541</v>
      </c>
      <c r="I21" s="1"/>
      <c r="J21" s="1"/>
      <c r="K21" s="1"/>
      <c r="L21" s="1"/>
      <c r="M21" s="1"/>
      <c r="N21" s="1">
        <f t="shared" si="1"/>
        <v>3541</v>
      </c>
      <c r="O21" s="1">
        <f t="shared" si="2"/>
        <v>4632</v>
      </c>
      <c r="P21" s="8">
        <f t="shared" si="3"/>
        <v>13622</v>
      </c>
      <c r="Q21" s="1"/>
    </row>
    <row r="22" spans="1:17" ht="12.75">
      <c r="A22" s="5" t="s">
        <v>15</v>
      </c>
      <c r="B22" s="1">
        <v>4872</v>
      </c>
      <c r="C22" s="1"/>
      <c r="D22" s="1"/>
      <c r="E22" s="1"/>
      <c r="F22" s="1">
        <f t="shared" si="0"/>
        <v>4872</v>
      </c>
      <c r="G22" s="1">
        <v>304</v>
      </c>
      <c r="H22" s="1">
        <v>1322</v>
      </c>
      <c r="I22" s="1"/>
      <c r="J22" s="1"/>
      <c r="K22" s="1"/>
      <c r="L22" s="1"/>
      <c r="M22" s="1">
        <v>22</v>
      </c>
      <c r="N22" s="1">
        <f t="shared" si="1"/>
        <v>1344</v>
      </c>
      <c r="O22" s="12">
        <v>1649</v>
      </c>
      <c r="P22" s="8">
        <f t="shared" si="3"/>
        <v>3223</v>
      </c>
      <c r="Q22" s="1"/>
    </row>
    <row r="23" spans="1:17" ht="12.75">
      <c r="A23" s="5" t="s">
        <v>16</v>
      </c>
      <c r="B23" s="1">
        <v>5959</v>
      </c>
      <c r="C23" s="1"/>
      <c r="D23" s="1"/>
      <c r="E23" s="1"/>
      <c r="F23" s="1">
        <f t="shared" si="0"/>
        <v>5959</v>
      </c>
      <c r="G23" s="1">
        <v>368</v>
      </c>
      <c r="H23" s="1">
        <v>773</v>
      </c>
      <c r="I23" s="1"/>
      <c r="J23" s="1"/>
      <c r="K23" s="1"/>
      <c r="L23" s="1"/>
      <c r="M23" s="1"/>
      <c r="N23" s="1">
        <f t="shared" si="1"/>
        <v>773</v>
      </c>
      <c r="O23" s="1">
        <f t="shared" si="2"/>
        <v>1141</v>
      </c>
      <c r="P23" s="8">
        <f t="shared" si="3"/>
        <v>4818</v>
      </c>
      <c r="Q23" s="1"/>
    </row>
    <row r="24" spans="1:17" ht="12.75">
      <c r="A24" s="5" t="s">
        <v>17</v>
      </c>
      <c r="B24" s="1">
        <v>6183</v>
      </c>
      <c r="C24" s="1"/>
      <c r="D24" s="1"/>
      <c r="E24" s="1"/>
      <c r="F24" s="1">
        <f t="shared" si="0"/>
        <v>6183</v>
      </c>
      <c r="G24" s="1">
        <v>382</v>
      </c>
      <c r="H24" s="1">
        <v>1272</v>
      </c>
      <c r="I24" s="1"/>
      <c r="J24" s="1"/>
      <c r="K24" s="1"/>
      <c r="L24" s="1"/>
      <c r="M24" s="1"/>
      <c r="N24" s="1">
        <f t="shared" si="1"/>
        <v>1272</v>
      </c>
      <c r="O24" s="1">
        <f t="shared" si="2"/>
        <v>1654</v>
      </c>
      <c r="P24" s="8">
        <f t="shared" si="3"/>
        <v>4529</v>
      </c>
      <c r="Q24" s="1"/>
    </row>
    <row r="25" spans="1:17" ht="12.75">
      <c r="A25" s="5" t="s">
        <v>18</v>
      </c>
      <c r="B25" s="1">
        <v>52660</v>
      </c>
      <c r="C25" s="1"/>
      <c r="D25" s="1"/>
      <c r="E25" s="1"/>
      <c r="F25" s="1">
        <f t="shared" si="0"/>
        <v>52660</v>
      </c>
      <c r="G25" s="1">
        <v>3140</v>
      </c>
      <c r="H25" s="1">
        <v>36679</v>
      </c>
      <c r="I25" s="1"/>
      <c r="J25" s="1"/>
      <c r="K25" s="1"/>
      <c r="L25" s="1"/>
      <c r="M25" s="1"/>
      <c r="N25" s="1">
        <f t="shared" si="1"/>
        <v>36679</v>
      </c>
      <c r="O25" s="1">
        <f t="shared" si="2"/>
        <v>39819</v>
      </c>
      <c r="P25" s="8">
        <f t="shared" si="3"/>
        <v>12841</v>
      </c>
      <c r="Q25" s="1"/>
    </row>
    <row r="26" spans="1:17" ht="12.75">
      <c r="A26" s="5" t="s">
        <v>19</v>
      </c>
      <c r="B26" s="1">
        <v>8700</v>
      </c>
      <c r="C26" s="1"/>
      <c r="D26" s="1"/>
      <c r="E26" s="1"/>
      <c r="F26" s="1">
        <f t="shared" si="0"/>
        <v>8700</v>
      </c>
      <c r="G26" s="1">
        <v>334</v>
      </c>
      <c r="H26" s="1">
        <v>3102</v>
      </c>
      <c r="I26" s="1"/>
      <c r="J26" s="1"/>
      <c r="K26" s="1"/>
      <c r="L26" s="1"/>
      <c r="M26" s="1"/>
      <c r="N26" s="1">
        <f t="shared" si="1"/>
        <v>3102</v>
      </c>
      <c r="O26" s="12">
        <v>3636</v>
      </c>
      <c r="P26" s="8">
        <f t="shared" si="3"/>
        <v>5064</v>
      </c>
      <c r="Q26" s="1"/>
    </row>
    <row r="27" spans="1:17" ht="12.75">
      <c r="A27" s="5" t="s">
        <v>62</v>
      </c>
      <c r="B27" s="1">
        <v>1500</v>
      </c>
      <c r="C27" s="1"/>
      <c r="D27" s="1"/>
      <c r="E27" s="1"/>
      <c r="F27" s="1">
        <f t="shared" si="0"/>
        <v>1500</v>
      </c>
      <c r="G27" s="1">
        <v>93</v>
      </c>
      <c r="H27" s="1">
        <v>516</v>
      </c>
      <c r="I27" s="1"/>
      <c r="J27" s="1"/>
      <c r="K27" s="1"/>
      <c r="L27" s="1"/>
      <c r="M27" s="1"/>
      <c r="N27" s="1">
        <f t="shared" si="1"/>
        <v>516</v>
      </c>
      <c r="O27" s="1">
        <f t="shared" si="2"/>
        <v>609</v>
      </c>
      <c r="P27" s="8">
        <f t="shared" si="3"/>
        <v>891</v>
      </c>
      <c r="Q27" s="1"/>
    </row>
    <row r="28" spans="1:17" ht="12.75">
      <c r="A28" s="5" t="s">
        <v>20</v>
      </c>
      <c r="B28" s="1">
        <v>14160</v>
      </c>
      <c r="C28" s="1"/>
      <c r="D28" s="1"/>
      <c r="E28" s="1"/>
      <c r="F28" s="1">
        <f t="shared" si="0"/>
        <v>14160</v>
      </c>
      <c r="G28" s="1">
        <v>868</v>
      </c>
      <c r="H28" s="1">
        <v>6508</v>
      </c>
      <c r="I28" s="1"/>
      <c r="J28" s="1"/>
      <c r="K28" s="1"/>
      <c r="L28" s="1"/>
      <c r="M28" s="1">
        <v>4</v>
      </c>
      <c r="N28" s="1">
        <f t="shared" si="1"/>
        <v>6512</v>
      </c>
      <c r="O28" s="1">
        <f t="shared" si="2"/>
        <v>7384</v>
      </c>
      <c r="P28" s="8">
        <f t="shared" si="3"/>
        <v>6776</v>
      </c>
      <c r="Q28" s="1"/>
    </row>
    <row r="29" spans="1:17" ht="12.75">
      <c r="A29" s="5" t="s">
        <v>21</v>
      </c>
      <c r="B29" s="1">
        <v>1135</v>
      </c>
      <c r="C29" s="1"/>
      <c r="D29" s="1"/>
      <c r="E29" s="1"/>
      <c r="F29" s="1">
        <f t="shared" si="0"/>
        <v>1135</v>
      </c>
      <c r="G29" s="1">
        <v>70</v>
      </c>
      <c r="H29" s="1"/>
      <c r="I29" s="1"/>
      <c r="J29" s="1"/>
      <c r="K29" s="1"/>
      <c r="L29" s="1"/>
      <c r="M29" s="1"/>
      <c r="N29" s="1"/>
      <c r="O29" s="1">
        <f t="shared" si="2"/>
        <v>70</v>
      </c>
      <c r="P29" s="8">
        <f t="shared" si="3"/>
        <v>1065</v>
      </c>
      <c r="Q29" s="1"/>
    </row>
    <row r="30" spans="1:17" ht="12.75">
      <c r="A30" s="5" t="s">
        <v>22</v>
      </c>
      <c r="B30" s="1">
        <v>4000</v>
      </c>
      <c r="C30" s="1"/>
      <c r="D30" s="1"/>
      <c r="E30" s="1"/>
      <c r="F30" s="1">
        <f t="shared" si="0"/>
        <v>4000</v>
      </c>
      <c r="G30" s="1">
        <v>233</v>
      </c>
      <c r="H30" s="1">
        <v>633</v>
      </c>
      <c r="I30" s="1"/>
      <c r="J30" s="1"/>
      <c r="K30" s="1"/>
      <c r="L30" s="1"/>
      <c r="M30" s="1"/>
      <c r="N30" s="1">
        <f t="shared" si="1"/>
        <v>633</v>
      </c>
      <c r="O30" s="1">
        <f t="shared" si="2"/>
        <v>866</v>
      </c>
      <c r="P30" s="8">
        <f t="shared" si="3"/>
        <v>3134</v>
      </c>
      <c r="Q30" s="1"/>
    </row>
    <row r="31" spans="1:17" ht="12.75">
      <c r="A31" s="5" t="s">
        <v>23</v>
      </c>
      <c r="B31" s="1">
        <v>8322</v>
      </c>
      <c r="C31" s="1"/>
      <c r="D31" s="1"/>
      <c r="E31" s="1"/>
      <c r="F31" s="1">
        <f t="shared" si="0"/>
        <v>8322</v>
      </c>
      <c r="G31" s="1">
        <v>519</v>
      </c>
      <c r="H31" s="1">
        <v>2390</v>
      </c>
      <c r="I31" s="1"/>
      <c r="J31" s="1"/>
      <c r="K31" s="1"/>
      <c r="L31" s="1"/>
      <c r="M31" s="1">
        <v>5</v>
      </c>
      <c r="N31" s="1">
        <f t="shared" si="1"/>
        <v>2395</v>
      </c>
      <c r="O31" s="12">
        <f t="shared" si="2"/>
        <v>2919</v>
      </c>
      <c r="P31" s="8">
        <f t="shared" si="3"/>
        <v>5403</v>
      </c>
      <c r="Q31" s="1"/>
    </row>
    <row r="32" spans="1:17" ht="12.75">
      <c r="A32" s="5" t="s">
        <v>24</v>
      </c>
      <c r="B32" s="1">
        <v>2656</v>
      </c>
      <c r="C32" s="1"/>
      <c r="D32" s="1"/>
      <c r="E32" s="1"/>
      <c r="F32" s="1">
        <f t="shared" si="0"/>
        <v>2656</v>
      </c>
      <c r="G32" s="1">
        <v>166</v>
      </c>
      <c r="H32" s="1">
        <v>676</v>
      </c>
      <c r="I32" s="1"/>
      <c r="J32" s="1"/>
      <c r="K32" s="1"/>
      <c r="L32" s="1"/>
      <c r="M32" s="1"/>
      <c r="N32" s="1">
        <f t="shared" si="1"/>
        <v>676</v>
      </c>
      <c r="O32" s="1">
        <f t="shared" si="2"/>
        <v>842</v>
      </c>
      <c r="P32" s="8">
        <f t="shared" si="3"/>
        <v>1814</v>
      </c>
      <c r="Q32" s="1"/>
    </row>
    <row r="33" spans="1:17" ht="12.75">
      <c r="A33" s="5" t="s">
        <v>25</v>
      </c>
      <c r="B33" s="1">
        <v>1500</v>
      </c>
      <c r="C33" s="1"/>
      <c r="D33" s="1"/>
      <c r="E33" s="1"/>
      <c r="F33" s="1">
        <f t="shared" si="0"/>
        <v>1500</v>
      </c>
      <c r="G33" s="1">
        <v>93</v>
      </c>
      <c r="H33" s="1">
        <v>136</v>
      </c>
      <c r="I33" s="1"/>
      <c r="J33" s="1"/>
      <c r="K33" s="1"/>
      <c r="L33" s="1"/>
      <c r="M33" s="1"/>
      <c r="N33" s="1">
        <f t="shared" si="1"/>
        <v>136</v>
      </c>
      <c r="O33" s="1">
        <f t="shared" si="2"/>
        <v>229</v>
      </c>
      <c r="P33" s="8">
        <f t="shared" si="3"/>
        <v>1271</v>
      </c>
      <c r="Q33" s="1"/>
    </row>
    <row r="34" spans="1:17" ht="12.75">
      <c r="A34" s="5" t="s">
        <v>26</v>
      </c>
      <c r="B34" s="1">
        <v>1003</v>
      </c>
      <c r="C34" s="1"/>
      <c r="D34" s="1"/>
      <c r="E34" s="1"/>
      <c r="F34" s="1">
        <f t="shared" si="0"/>
        <v>1003</v>
      </c>
      <c r="G34" s="1">
        <v>61</v>
      </c>
      <c r="H34" s="1">
        <v>104</v>
      </c>
      <c r="I34" s="1"/>
      <c r="J34" s="1"/>
      <c r="K34" s="1"/>
      <c r="L34" s="1"/>
      <c r="M34" s="1">
        <v>2</v>
      </c>
      <c r="N34" s="1">
        <f t="shared" si="1"/>
        <v>106</v>
      </c>
      <c r="O34" s="1">
        <f t="shared" si="2"/>
        <v>169</v>
      </c>
      <c r="P34" s="8">
        <f t="shared" si="3"/>
        <v>834</v>
      </c>
      <c r="Q34" s="1"/>
    </row>
    <row r="35" spans="1:17" ht="12.75">
      <c r="A35" s="5" t="s">
        <v>27</v>
      </c>
      <c r="B35" s="1">
        <v>8227</v>
      </c>
      <c r="C35" s="1"/>
      <c r="D35" s="1"/>
      <c r="E35" s="1"/>
      <c r="F35" s="1">
        <f t="shared" si="0"/>
        <v>8227</v>
      </c>
      <c r="G35" s="1">
        <v>511</v>
      </c>
      <c r="H35" s="1">
        <v>1664</v>
      </c>
      <c r="I35" s="1"/>
      <c r="J35" s="1"/>
      <c r="K35" s="1"/>
      <c r="L35" s="1"/>
      <c r="M35" s="1"/>
      <c r="N35" s="1">
        <f t="shared" si="1"/>
        <v>1664</v>
      </c>
      <c r="O35" s="1">
        <f t="shared" si="2"/>
        <v>2175</v>
      </c>
      <c r="P35" s="8">
        <f t="shared" si="3"/>
        <v>6052</v>
      </c>
      <c r="Q35" s="1"/>
    </row>
    <row r="36" spans="1:17" ht="12.75">
      <c r="A36" s="5" t="s">
        <v>28</v>
      </c>
      <c r="B36" s="1">
        <v>25696</v>
      </c>
      <c r="C36" s="1">
        <v>3</v>
      </c>
      <c r="D36" s="1"/>
      <c r="E36" s="1"/>
      <c r="F36" s="1">
        <f t="shared" si="0"/>
        <v>25699</v>
      </c>
      <c r="G36" s="1">
        <v>1578</v>
      </c>
      <c r="H36" s="1">
        <v>16814</v>
      </c>
      <c r="I36" s="1"/>
      <c r="J36" s="1"/>
      <c r="K36" s="1"/>
      <c r="L36" s="1"/>
      <c r="M36" s="1"/>
      <c r="N36" s="1">
        <f t="shared" si="1"/>
        <v>16814</v>
      </c>
      <c r="O36" s="1">
        <f t="shared" si="2"/>
        <v>18392</v>
      </c>
      <c r="P36" s="8">
        <f t="shared" si="3"/>
        <v>7307</v>
      </c>
      <c r="Q36" s="1"/>
    </row>
    <row r="37" spans="1:17" ht="12.75">
      <c r="A37" s="5" t="s">
        <v>29</v>
      </c>
      <c r="B37" s="1">
        <v>13808</v>
      </c>
      <c r="C37" s="1"/>
      <c r="D37" s="1"/>
      <c r="E37" s="1"/>
      <c r="F37" s="1">
        <f t="shared" si="0"/>
        <v>13808</v>
      </c>
      <c r="G37" s="1">
        <v>849</v>
      </c>
      <c r="H37" s="1">
        <v>24061</v>
      </c>
      <c r="I37" s="1"/>
      <c r="J37" s="1"/>
      <c r="K37" s="1"/>
      <c r="L37" s="1"/>
      <c r="M37" s="1"/>
      <c r="N37" s="1">
        <f t="shared" si="1"/>
        <v>24061</v>
      </c>
      <c r="O37" s="1">
        <f t="shared" si="2"/>
        <v>24910</v>
      </c>
      <c r="P37" s="8"/>
      <c r="Q37" s="1">
        <v>11102</v>
      </c>
    </row>
    <row r="38" spans="1:17" ht="17.25" customHeight="1">
      <c r="A38" s="2"/>
      <c r="B38" s="4">
        <f>SUM(B7:B37)</f>
        <v>469539</v>
      </c>
      <c r="C38" s="4">
        <f aca="true" t="shared" si="4" ref="C38:I38">SUM(C7:C37)</f>
        <v>15</v>
      </c>
      <c r="D38" s="4">
        <f t="shared" si="4"/>
        <v>7000</v>
      </c>
      <c r="E38" s="4">
        <f t="shared" si="4"/>
        <v>5541</v>
      </c>
      <c r="F38" s="4">
        <f t="shared" si="4"/>
        <v>482095</v>
      </c>
      <c r="G38" s="4">
        <f t="shared" si="4"/>
        <v>35033</v>
      </c>
      <c r="H38" s="4">
        <f t="shared" si="4"/>
        <v>305911</v>
      </c>
      <c r="I38" s="4">
        <f t="shared" si="4"/>
        <v>5209</v>
      </c>
      <c r="J38" s="4">
        <f aca="true" t="shared" si="5" ref="J38:Q38">SUM(J7:J37)</f>
        <v>741</v>
      </c>
      <c r="K38" s="4">
        <f t="shared" si="5"/>
        <v>2414</v>
      </c>
      <c r="L38" s="4">
        <f t="shared" si="5"/>
        <v>2873</v>
      </c>
      <c r="M38" s="4">
        <f t="shared" si="5"/>
        <v>1130</v>
      </c>
      <c r="N38" s="4">
        <f t="shared" si="5"/>
        <v>318278</v>
      </c>
      <c r="O38" s="4">
        <f t="shared" si="5"/>
        <v>353534</v>
      </c>
      <c r="P38" s="4">
        <f t="shared" si="5"/>
        <v>158850</v>
      </c>
      <c r="Q38" s="4">
        <f t="shared" si="5"/>
        <v>30286</v>
      </c>
    </row>
    <row r="39" spans="1:17" ht="14.25" customHeight="1">
      <c r="A39" s="39"/>
      <c r="B39" s="40">
        <v>469544</v>
      </c>
      <c r="C39" s="40"/>
      <c r="D39" s="40"/>
      <c r="E39" s="40">
        <v>5544</v>
      </c>
      <c r="F39" s="40">
        <v>482104</v>
      </c>
      <c r="G39" s="40">
        <v>35246</v>
      </c>
      <c r="H39" s="40">
        <v>305914</v>
      </c>
      <c r="I39" s="40"/>
      <c r="J39" s="40"/>
      <c r="K39" s="40"/>
      <c r="L39" s="40"/>
      <c r="M39" s="40">
        <v>1135</v>
      </c>
      <c r="N39" s="40">
        <v>318288</v>
      </c>
      <c r="O39" s="40">
        <v>353535</v>
      </c>
      <c r="P39" s="40">
        <v>158856</v>
      </c>
      <c r="Q39" s="40">
        <v>30287</v>
      </c>
    </row>
    <row r="40" spans="1:16" ht="12.75">
      <c r="A40" s="26" t="s">
        <v>48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13">
        <v>30287</v>
      </c>
    </row>
    <row r="41" spans="1:16" ht="12.75">
      <c r="A41" s="23" t="s">
        <v>49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4">
        <f>(P38-P40)</f>
        <v>128563</v>
      </c>
    </row>
    <row r="42" spans="1:16" ht="20.25" customHeight="1">
      <c r="A42" s="28" t="s">
        <v>50</v>
      </c>
      <c r="B42" s="29"/>
      <c r="C42" s="29"/>
      <c r="D42" s="29"/>
      <c r="E42" s="29"/>
      <c r="F42" s="30"/>
      <c r="P42" s="40">
        <v>128569</v>
      </c>
    </row>
    <row r="43" spans="1:6" ht="12.75">
      <c r="A43" s="31" t="s">
        <v>51</v>
      </c>
      <c r="B43" s="31"/>
      <c r="C43" s="31"/>
      <c r="D43" s="31"/>
      <c r="E43" s="1">
        <v>482104</v>
      </c>
      <c r="F43" s="1"/>
    </row>
    <row r="44" spans="1:6" ht="12.75">
      <c r="A44" s="31" t="s">
        <v>52</v>
      </c>
      <c r="B44" s="31"/>
      <c r="C44" s="31"/>
      <c r="D44" s="1">
        <v>35246</v>
      </c>
      <c r="E44" s="1"/>
      <c r="F44" s="1"/>
    </row>
    <row r="45" spans="1:6" ht="12.75">
      <c r="A45" s="31" t="s">
        <v>63</v>
      </c>
      <c r="B45" s="31"/>
      <c r="C45" s="31"/>
      <c r="D45" s="1">
        <v>318288</v>
      </c>
      <c r="E45" s="1">
        <f>(D44+D45)</f>
        <v>353534</v>
      </c>
      <c r="F45" s="1"/>
    </row>
    <row r="46" spans="1:7" ht="12.75">
      <c r="A46" s="31" t="s">
        <v>53</v>
      </c>
      <c r="B46" s="31"/>
      <c r="C46" s="31"/>
      <c r="D46" s="1">
        <v>158856</v>
      </c>
      <c r="E46" s="1"/>
      <c r="F46" s="12">
        <f>(E45+E47)</f>
        <v>482103</v>
      </c>
      <c r="G46" s="41">
        <v>482104</v>
      </c>
    </row>
    <row r="47" spans="1:6" ht="12.75">
      <c r="A47" s="31" t="s">
        <v>54</v>
      </c>
      <c r="B47" s="31"/>
      <c r="C47" s="31"/>
      <c r="D47" s="1">
        <v>30287</v>
      </c>
      <c r="E47" s="1">
        <f>(D46-D47)</f>
        <v>128569</v>
      </c>
      <c r="F47" s="1"/>
    </row>
    <row r="48" spans="1:6" ht="14.25" customHeight="1">
      <c r="A48" s="32" t="s">
        <v>55</v>
      </c>
      <c r="B48" s="33"/>
      <c r="C48" s="33"/>
      <c r="D48" s="33"/>
      <c r="E48" s="34"/>
      <c r="F48" s="4" t="s">
        <v>56</v>
      </c>
    </row>
    <row r="50" spans="1:17" ht="12.75">
      <c r="A50" s="35" t="s">
        <v>57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6" t="s">
        <v>65</v>
      </c>
      <c r="B51" s="36"/>
      <c r="C51" s="36"/>
      <c r="D51" s="36"/>
      <c r="E51" s="36"/>
      <c r="F51" s="36"/>
      <c r="G51" s="36"/>
      <c r="N51" s="36" t="s">
        <v>58</v>
      </c>
      <c r="O51" s="36"/>
      <c r="P51" s="36"/>
      <c r="Q51" s="36"/>
    </row>
    <row r="54" spans="1:22" ht="23.25" customHeight="1">
      <c r="A54" s="37" t="s">
        <v>64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15"/>
      <c r="S54" s="15"/>
      <c r="T54" s="15"/>
      <c r="U54" s="15"/>
      <c r="V54" s="15"/>
    </row>
    <row r="56" spans="1:2" ht="12.75">
      <c r="A56" s="14" t="s">
        <v>59</v>
      </c>
      <c r="B56" s="14"/>
    </row>
  </sheetData>
  <mergeCells count="18">
    <mergeCell ref="A54:Q54"/>
    <mergeCell ref="A48:E48"/>
    <mergeCell ref="A50:Q50"/>
    <mergeCell ref="N51:Q51"/>
    <mergeCell ref="A51:G51"/>
    <mergeCell ref="A44:C44"/>
    <mergeCell ref="A45:C45"/>
    <mergeCell ref="A46:C46"/>
    <mergeCell ref="A47:C47"/>
    <mergeCell ref="A41:O41"/>
    <mergeCell ref="A40:O40"/>
    <mergeCell ref="A42:F42"/>
    <mergeCell ref="A43:D43"/>
    <mergeCell ref="A1:Q1"/>
    <mergeCell ref="A2:Q2"/>
    <mergeCell ref="B8:Q8"/>
    <mergeCell ref="G5:Q5"/>
    <mergeCell ref="A5:F5"/>
  </mergeCells>
  <printOptions horizontalCentered="1" verticalCentered="1"/>
  <pageMargins left="0" right="0" top="0" bottom="0" header="0" footer="0"/>
  <pageSetup horizontalDpi="600" verticalDpi="600" orientation="landscape" scale="68" r:id="rId1"/>
  <headerFooter alignWithMargins="0">
    <oddFooter>&amp;C&amp;F&amp;R&amp;P</oddFooter>
  </headerFooter>
  <ignoredErrors>
    <ignoredError sqref="N9 N10:N28 N30:N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2003-09-01T15:12:12Z</cp:lastPrinted>
  <dcterms:created xsi:type="dcterms:W3CDTF">2002-11-25T19:29:57Z</dcterms:created>
  <dcterms:modified xsi:type="dcterms:W3CDTF">2003-09-01T15:12:14Z</dcterms:modified>
  <cp:category/>
  <cp:version/>
  <cp:contentType/>
  <cp:contentStatus/>
</cp:coreProperties>
</file>