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95" windowHeight="87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<sst xmlns="http://schemas.openxmlformats.org/spreadsheetml/2006/main" count="67" uniqueCount="66">
  <si>
    <t>RENTA DE NAIPES N° 50.</t>
  </si>
  <si>
    <t>INGRESOS.</t>
  </si>
  <si>
    <t>ADMINISTRACIONES.</t>
  </si>
  <si>
    <t>CUIDAD VICTORIA</t>
  </si>
  <si>
    <t>CHIHUAHUA</t>
  </si>
  <si>
    <t>CHIAPAS</t>
  </si>
  <si>
    <t>CORDOBA</t>
  </si>
  <si>
    <t>DURANGO</t>
  </si>
  <si>
    <t>GUANAJUATO</t>
  </si>
  <si>
    <t>JALISCO</t>
  </si>
  <si>
    <t>JALAPA</t>
  </si>
  <si>
    <t>MEXICO</t>
  </si>
  <si>
    <t>MICHOACAN</t>
  </si>
  <si>
    <t>NUEVO LEON</t>
  </si>
  <si>
    <t>OAJACA</t>
  </si>
  <si>
    <t>ORIZAVA</t>
  </si>
  <si>
    <t>PUEBLA</t>
  </si>
  <si>
    <t>PUERTO DE MATAMOROS</t>
  </si>
  <si>
    <t>QUERETARO</t>
  </si>
  <si>
    <t>SAN LUIS POTOSI</t>
  </si>
  <si>
    <t>SINALOA</t>
  </si>
  <si>
    <t>TAMPICO</t>
  </si>
  <si>
    <t>TABASCO</t>
  </si>
  <si>
    <t>VERACRUZ</t>
  </si>
  <si>
    <t>ZACATECAS</t>
  </si>
  <si>
    <t>TESORERIA GENERAL</t>
  </si>
  <si>
    <t>Barajas en caja vendidas á 3 1/2 rs cada una.</t>
  </si>
  <si>
    <t>Barajas de primer córte vendidas á 3 rs cada una.</t>
  </si>
  <si>
    <t>Total de las barajas enagenadas en los Departamentos.</t>
  </si>
  <si>
    <t>Importe total de las barajas según los estados mensales.</t>
  </si>
  <si>
    <t>Valor de los prémios recibidos por el giro de libranzas.</t>
  </si>
  <si>
    <t>Devoluciones por el esceso de fletes pagados á los arrieros.</t>
  </si>
  <si>
    <t>Descuentos á los empleados por falta de horas á la oficina.</t>
  </si>
  <si>
    <t>TOTAL.</t>
  </si>
  <si>
    <t>Principal de las barajas á 18 granos cada una en la puerta de fábrica.</t>
  </si>
  <si>
    <t>Prémios al 6 por 100 sobre las ventas totales de las barajas.</t>
  </si>
  <si>
    <t>Importe de fletes de los cajones de naipes en las administraciones.</t>
  </si>
  <si>
    <t>Portes de la correspondencia oficial por la remision de pliegos certificados.</t>
  </si>
  <si>
    <t>Compostura de cajones de los remitidos con escala.</t>
  </si>
  <si>
    <t>Importe de libranzas impresos y encuadernacion en los Departamentos.</t>
  </si>
  <si>
    <t>Gastos comunes erogados en la seccion de naipes.</t>
  </si>
  <si>
    <t>Gastos de los almacenes y tesorería generales de la renta.</t>
  </si>
  <si>
    <t>Gastos estraordinarios causados en la fábrica nacional.</t>
  </si>
  <si>
    <t>Limpia de la zanja del resguardo en esta capital.</t>
  </si>
  <si>
    <t>Sueldos de los empleados en la seccion de naipes.</t>
  </si>
  <si>
    <t>SONORA</t>
  </si>
  <si>
    <t>SALTILLO</t>
  </si>
  <si>
    <t>EGRESOS</t>
  </si>
  <si>
    <t>Premio pagado por el giro de libranzas en la direccion general.</t>
  </si>
  <si>
    <t xml:space="preserve">                                                                                                  </t>
  </si>
  <si>
    <t>DEMOSTRACION.</t>
  </si>
  <si>
    <t>Importan los ingresos</t>
  </si>
  <si>
    <t>Idem los ingresos</t>
  </si>
  <si>
    <t>Verdaderas utilidades en el año de 1844</t>
  </si>
  <si>
    <t>NOTAS.</t>
  </si>
  <si>
    <t>2a. Se observará que los 60.319 ps 6 rs, valor de los naipes vendidos, es mayor á la que corresponde á los que se enagenaron en las administraciones á los precios que demarcan las columnas 1a y 2a de este estado; y la causa es. El que los Departamentos de Chihuahua y Veracruz se han vendido en este año 8.567 barajas á 3 rs de las enteradas por los particulares.</t>
  </si>
  <si>
    <t>México 15 de Mayo de 1845.</t>
  </si>
  <si>
    <t>José de Añievas.</t>
  </si>
  <si>
    <t>Elaboró: Erika M. Márquez M.</t>
  </si>
  <si>
    <t>Estado de ingresos y egresos que ha tenido dicha venta en todo el año prócsimo pasado de 1844, demostrándose sus positivas utilidades demostrándose sus positivas utilidades.</t>
  </si>
  <si>
    <t>Valor de los cajones vacios y arpilleras vendidas.</t>
  </si>
  <si>
    <t>Las de Chiapas, Tabasco, Sonora y Michoacan, no han remitido sus estados, no obstante de que se les ha mandado lo hagan, y de notificarlo, se les ecsijirá la responsabilidad; advirtiéndose que Michoacan solo remite los córtes de caja de segunda operación.</t>
  </si>
  <si>
    <t>3a. Para poder fijar el capital de 18 granos que corresponde á cada baraja de las elavoradas en la fábrica nacional, se han sumado las cantidades dadas en este año al administrador para manufacturas, ingredientes, sueldos, valor del papel, agrgando el importe del arrendamiento de la finca, y reunido el total, se ha partido por el número de las barajas construidas, dando el principal que queda referido, sin hacerse mencion del costo de las 8.567 de las de particulares, por haberse estampado en el estado de 1843 la suma pagada á los mismos, por el total de la entrega que hicieron en cumplimiento de la ley de 10 de Octubre de 1842.</t>
  </si>
  <si>
    <t>4a. A fines del año de 1842, y todo el de 1843, dio por producidos esta renta 10.788 ps 3 gs; según se demostró en el año anterior, y apareciendo en el presente una utilidad de 22.007 ps 2 rs 11 gs, ciertamente ha producido esta renta desde su instalacion 32.795 ps 3 rs 2 gs, advirtiéndose que este año han aumentado las utilidades mas de un ciento por ciento.</t>
  </si>
  <si>
    <t>1a. Este estado se ha formado con presencia de los mensales que han remitido las administraciones principales, cuyos documentos se han revisado y aprovado por la contaduria general en estos términos. Cuidad-Victoria, Córdoba, Durango, Guanajuato, Jalapa, México, Orizava, Puebla, Querétaro, Tampico y Zacatecas han enviado los del presente año. La de Chihuahua, desde Diciembre de 1843, hasta igual mes de este año. La de Jalisco, hasta Agosto. La de Nuevo Leon, desde Abril hasta Diciembre de 1844; y las anteriores que faltan desde la creacion de esta renta, hasta Marzo, son á cargo del anterior del actual administrador, á quien se le ha mandado los forme y remita, bajo la mas estrecha responsabilidad. Oajaca, hasta Junio de este año. Puerto Matamoros, hasta Noviembre, S. Luis Potosí hasta Junio. Saltillo he remitido sus estados hasta Diciembre, pero por estár equivocados se le han devuelto para que los reforme, y por motivo no aparecen sus operaciones en el presente. Sinaloa, desde Julio á Diciembre de 1843, y no ha remitido los de 1844, á pesar de los contínuos reclamos que le tienen hechos al administrador. Veracruz, desde Julio de 1843 á Diciembre de 1844.</t>
  </si>
  <si>
    <r>
      <t>Memoria que sobre el estado de la Hacienda Nacional de la República Mexicana, presentó a las Cámaras el Ministro del ramo en julio de 1845</t>
    </r>
    <r>
      <rPr>
        <sz val="10"/>
        <rFont val="Arial"/>
        <family val="2"/>
      </rPr>
      <t>. México, Imprenta de Ignacio Cumplido, 1846, 160 [270] pp.</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</si>
</sst>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font>
      <sz val="10"/>
      <name val="Arial"/>
      <family val="0"/>
    </font>
    <font>
      <sz val="8"/>
      <name val="Arial"/>
      <family val="0"/>
    </font>
    <font>
      <b/>
      <sz val="10"/>
      <name val="Arial"/>
      <family val="2"/>
    </font>
    <font>
      <b/>
      <sz val="8"/>
      <name val="Arial"/>
      <family val="2"/>
    </font>
    <font>
      <b/>
      <sz val="14"/>
      <name val="Arial"/>
      <family val="2"/>
    </font>
    <font>
      <b/>
      <sz val="12"/>
      <name val="Arial"/>
      <family val="2"/>
    </font>
    <font>
      <b/>
      <sz val="9"/>
      <name val="Arial"/>
      <family val="2"/>
    </font>
    <font>
      <sz val="12"/>
      <name val="Arial"/>
      <family val="2"/>
    </font>
    <font>
      <i/>
      <sz val="9"/>
      <name val="Arial"/>
      <family val="2"/>
    </font>
    <font>
      <i/>
      <sz val="10"/>
      <name val="Arial"/>
      <family val="2"/>
    </font>
  </fonts>
  <fills count="2">
    <fill>
      <patternFill/>
    </fill>
    <fill>
      <patternFill patternType="gray125"/>
    </fill>
  </fills>
  <borders count="32">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3" fontId="0" fillId="0" borderId="1" xfId="0" applyNumberFormat="1" applyBorder="1" applyAlignment="1">
      <alignment/>
    </xf>
    <xf numFmtId="3" fontId="0" fillId="0" borderId="2" xfId="0" applyNumberFormat="1" applyBorder="1" applyAlignment="1">
      <alignment/>
    </xf>
    <xf numFmtId="3" fontId="2" fillId="0" borderId="3" xfId="0" applyNumberFormat="1" applyFont="1" applyBorder="1" applyAlignment="1">
      <alignment/>
    </xf>
    <xf numFmtId="0" fontId="2" fillId="0" borderId="0" xfId="0" applyFont="1" applyAlignment="1">
      <alignment/>
    </xf>
    <xf numFmtId="3" fontId="3" fillId="0" borderId="3" xfId="0" applyNumberFormat="1" applyFont="1" applyBorder="1" applyAlignment="1">
      <alignment horizontal="centerContinuous" vertical="center" wrapText="1"/>
    </xf>
    <xf numFmtId="3" fontId="6" fillId="0" borderId="4" xfId="0" applyNumberFormat="1" applyFont="1" applyBorder="1" applyAlignment="1">
      <alignment horizontal="centerContinuous" vertical="center" wrapText="1"/>
    </xf>
    <xf numFmtId="3" fontId="3" fillId="0" borderId="5" xfId="0" applyNumberFormat="1" applyFont="1" applyBorder="1" applyAlignment="1">
      <alignment horizontal="centerContinuous" vertical="center" wrapText="1"/>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9" xfId="0" applyNumberFormat="1" applyFont="1" applyBorder="1" applyAlignment="1">
      <alignment/>
    </xf>
    <xf numFmtId="3" fontId="2" fillId="0" borderId="10" xfId="0" applyNumberFormat="1" applyFont="1" applyBorder="1" applyAlignment="1">
      <alignment/>
    </xf>
    <xf numFmtId="3" fontId="3" fillId="0" borderId="4" xfId="0" applyNumberFormat="1" applyFont="1" applyBorder="1" applyAlignment="1">
      <alignment horizontal="centerContinuous" vertical="center" wrapText="1"/>
    </xf>
    <xf numFmtId="3" fontId="2" fillId="0" borderId="11" xfId="0" applyNumberFormat="1" applyFont="1" applyBorder="1" applyAlignment="1">
      <alignment/>
    </xf>
    <xf numFmtId="3" fontId="0" fillId="0" borderId="12" xfId="0" applyNumberFormat="1" applyBorder="1" applyAlignment="1">
      <alignment/>
    </xf>
    <xf numFmtId="0" fontId="2" fillId="0" borderId="0" xfId="0" applyFont="1" applyBorder="1" applyAlignment="1">
      <alignment horizontal="right" wrapText="1"/>
    </xf>
    <xf numFmtId="3" fontId="2" fillId="0" borderId="0" xfId="0" applyNumberFormat="1" applyFont="1" applyBorder="1" applyAlignment="1">
      <alignment/>
    </xf>
    <xf numFmtId="0" fontId="8" fillId="0" borderId="0" xfId="0" applyFont="1" applyAlignment="1">
      <alignment horizontal="left"/>
    </xf>
    <xf numFmtId="3" fontId="0" fillId="0" borderId="2"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0" fontId="9"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xf>
    <xf numFmtId="0" fontId="4" fillId="0" borderId="0" xfId="0" applyFont="1" applyAlignment="1">
      <alignment horizontal="center" vertical="center" wrapText="1"/>
    </xf>
    <xf numFmtId="0" fontId="5" fillId="0" borderId="0" xfId="0" applyFont="1" applyAlignment="1">
      <alignment horizontal="center" vertical="center" wrapText="1"/>
    </xf>
    <xf numFmtId="3" fontId="5" fillId="0" borderId="15" xfId="0" applyNumberFormat="1"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3" fontId="5" fillId="0" borderId="18"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0" fillId="0" borderId="27" xfId="0" applyBorder="1" applyAlignment="1">
      <alignment horizontal="left" wrapText="1"/>
    </xf>
    <xf numFmtId="0" fontId="0" fillId="0" borderId="0" xfId="0" applyBorder="1" applyAlignment="1">
      <alignment horizontal="left" wrapText="1"/>
    </xf>
    <xf numFmtId="0" fontId="0" fillId="0" borderId="28" xfId="0" applyBorder="1" applyAlignment="1">
      <alignment horizontal="left" wrapText="1"/>
    </xf>
    <xf numFmtId="0" fontId="2" fillId="0" borderId="29" xfId="0" applyFont="1" applyBorder="1" applyAlignment="1">
      <alignment horizontal="right" wrapText="1"/>
    </xf>
    <xf numFmtId="0" fontId="2" fillId="0" borderId="30" xfId="0" applyFont="1" applyBorder="1" applyAlignment="1">
      <alignment horizontal="right" wrapText="1"/>
    </xf>
    <xf numFmtId="0" fontId="2" fillId="0" borderId="31" xfId="0" applyFont="1" applyBorder="1" applyAlignment="1">
      <alignment horizontal="right" wrapText="1"/>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right"/>
    </xf>
    <xf numFmtId="0" fontId="0" fillId="0" borderId="0" xfId="0" applyAlignment="1">
      <alignment horizontal="left" wrapText="1"/>
    </xf>
    <xf numFmtId="3" fontId="1" fillId="0" borderId="8" xfId="0" applyNumberFormat="1" applyFont="1" applyBorder="1" applyAlignment="1">
      <alignment/>
    </xf>
    <xf numFmtId="3" fontId="3" fillId="0" borderId="9" xfId="0" applyNumberFormat="1" applyFont="1" applyBorder="1" applyAlignment="1">
      <alignment/>
    </xf>
    <xf numFmtId="3" fontId="3" fillId="0" borderId="10" xfId="0" applyNumberFormat="1" applyFont="1" applyBorder="1" applyAlignment="1">
      <alignment/>
    </xf>
    <xf numFmtId="3" fontId="3" fillId="0" borderId="11" xfId="0" applyNumberFormat="1" applyFont="1" applyBorder="1" applyAlignment="1">
      <alignment/>
    </xf>
    <xf numFmtId="3" fontId="0" fillId="0" borderId="2" xfId="0" applyNumberFormat="1" applyBorder="1" applyAlignment="1">
      <alignment wrapText="1"/>
    </xf>
    <xf numFmtId="0" fontId="0" fillId="0" borderId="2" xfId="0" applyBorder="1" applyAlignment="1">
      <alignment wrapText="1"/>
    </xf>
    <xf numFmtId="0" fontId="0" fillId="0" borderId="7"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2"/>
  <sheetViews>
    <sheetView tabSelected="1" workbookViewId="0" topLeftCell="A1">
      <selection activeCell="A1" sqref="A1:W1"/>
    </sheetView>
  </sheetViews>
  <sheetFormatPr defaultColWidth="11.421875" defaultRowHeight="12.75"/>
  <cols>
    <col min="1" max="1" width="25.421875" style="0" customWidth="1"/>
    <col min="2" max="2" width="11.8515625" style="0" customWidth="1"/>
    <col min="3" max="3" width="12.28125" style="0" customWidth="1"/>
    <col min="4" max="4" width="14.00390625" style="0" customWidth="1"/>
    <col min="5" max="5" width="12.140625" style="0" customWidth="1"/>
    <col min="8" max="8" width="12.8515625" style="0" customWidth="1"/>
    <col min="9" max="9" width="12.57421875" style="0" customWidth="1"/>
    <col min="11" max="11" width="13.7109375" style="0" customWidth="1"/>
    <col min="12" max="12" width="13.00390625" style="0" customWidth="1"/>
    <col min="13" max="13" width="13.28125" style="0" customWidth="1"/>
    <col min="14" max="14" width="12.57421875" style="0" customWidth="1"/>
    <col min="15" max="15" width="13.140625" style="0" customWidth="1"/>
    <col min="17" max="17" width="14.421875" style="0" customWidth="1"/>
    <col min="18" max="18" width="12.7109375" style="0" customWidth="1"/>
    <col min="19" max="19" width="13.140625" style="0" customWidth="1"/>
    <col min="20" max="20" width="12.421875" style="0" customWidth="1"/>
    <col min="21" max="21" width="10.8515625" style="0" customWidth="1"/>
    <col min="22" max="22" width="12.421875" style="0" customWidth="1"/>
  </cols>
  <sheetData>
    <row r="1" spans="1:23" ht="25.5" customHeight="1">
      <c r="A1" s="25" t="s">
        <v>0</v>
      </c>
      <c r="B1" s="25"/>
      <c r="C1" s="25"/>
      <c r="D1" s="25"/>
      <c r="E1" s="25"/>
      <c r="F1" s="25"/>
      <c r="G1" s="25"/>
      <c r="H1" s="25"/>
      <c r="I1" s="25"/>
      <c r="J1" s="25"/>
      <c r="K1" s="25"/>
      <c r="L1" s="25"/>
      <c r="M1" s="25"/>
      <c r="N1" s="25"/>
      <c r="O1" s="25"/>
      <c r="P1" s="25"/>
      <c r="Q1" s="25"/>
      <c r="R1" s="25"/>
      <c r="S1" s="25"/>
      <c r="T1" s="25"/>
      <c r="U1" s="25"/>
      <c r="V1" s="25"/>
      <c r="W1" s="25"/>
    </row>
    <row r="2" spans="1:23" ht="21.75" customHeight="1">
      <c r="A2" s="26" t="s">
        <v>59</v>
      </c>
      <c r="B2" s="26"/>
      <c r="C2" s="26"/>
      <c r="D2" s="26"/>
      <c r="E2" s="26"/>
      <c r="F2" s="26"/>
      <c r="G2" s="26"/>
      <c r="H2" s="26"/>
      <c r="I2" s="26"/>
      <c r="J2" s="26"/>
      <c r="K2" s="26"/>
      <c r="L2" s="26"/>
      <c r="M2" s="26"/>
      <c r="N2" s="26"/>
      <c r="O2" s="26"/>
      <c r="P2" s="26"/>
      <c r="Q2" s="26"/>
      <c r="R2" s="26"/>
      <c r="S2" s="26"/>
      <c r="T2" s="26"/>
      <c r="U2" s="26"/>
      <c r="V2" s="26"/>
      <c r="W2" s="26"/>
    </row>
    <row r="3" spans="1:23" ht="12.75">
      <c r="A3" s="4"/>
      <c r="B3" s="4"/>
      <c r="C3" s="4"/>
      <c r="D3" s="4"/>
      <c r="E3" s="4"/>
      <c r="F3" s="4"/>
      <c r="G3" s="4"/>
      <c r="H3" s="4"/>
      <c r="I3" s="4"/>
      <c r="J3" s="4"/>
      <c r="K3" s="4"/>
      <c r="L3" s="4"/>
      <c r="M3" s="4"/>
      <c r="N3" s="4"/>
      <c r="O3" s="4"/>
      <c r="P3" s="4"/>
      <c r="Q3" s="4"/>
      <c r="R3" s="4"/>
      <c r="S3" s="4"/>
      <c r="T3" s="4"/>
      <c r="U3" s="4"/>
      <c r="V3" s="4"/>
      <c r="W3" s="4"/>
    </row>
    <row r="4" spans="1:23" ht="13.5" thickBot="1">
      <c r="A4" s="4"/>
      <c r="B4" s="4"/>
      <c r="C4" s="4"/>
      <c r="D4" s="4"/>
      <c r="E4" s="4"/>
      <c r="F4" s="4"/>
      <c r="G4" s="4"/>
      <c r="H4" s="4"/>
      <c r="I4" s="4"/>
      <c r="J4" s="4"/>
      <c r="K4" s="4"/>
      <c r="L4" s="4"/>
      <c r="M4" s="4"/>
      <c r="N4" s="4"/>
      <c r="O4" s="4"/>
      <c r="P4" s="4"/>
      <c r="Q4" s="4"/>
      <c r="R4" s="4"/>
      <c r="S4" s="4"/>
      <c r="T4" s="4"/>
      <c r="U4" s="4"/>
      <c r="V4" s="4"/>
      <c r="W4" s="4"/>
    </row>
    <row r="5" spans="1:23" ht="29.25" customHeight="1">
      <c r="A5" s="27" t="s">
        <v>1</v>
      </c>
      <c r="B5" s="28"/>
      <c r="C5" s="28"/>
      <c r="D5" s="28"/>
      <c r="E5" s="28"/>
      <c r="F5" s="28"/>
      <c r="G5" s="28"/>
      <c r="H5" s="28"/>
      <c r="I5" s="28"/>
      <c r="J5" s="29"/>
      <c r="K5" s="30" t="s">
        <v>47</v>
      </c>
      <c r="L5" s="31"/>
      <c r="M5" s="31"/>
      <c r="N5" s="31"/>
      <c r="O5" s="31"/>
      <c r="P5" s="31"/>
      <c r="Q5" s="31"/>
      <c r="R5" s="31"/>
      <c r="S5" s="31"/>
      <c r="T5" s="31"/>
      <c r="U5" s="31"/>
      <c r="V5" s="31"/>
      <c r="W5" s="32"/>
    </row>
    <row r="6" spans="1:23" ht="77.25" customHeight="1">
      <c r="A6" s="6" t="s">
        <v>2</v>
      </c>
      <c r="B6" s="5" t="s">
        <v>26</v>
      </c>
      <c r="C6" s="5" t="s">
        <v>27</v>
      </c>
      <c r="D6" s="5" t="s">
        <v>28</v>
      </c>
      <c r="E6" s="5" t="s">
        <v>29</v>
      </c>
      <c r="F6" s="5" t="s">
        <v>60</v>
      </c>
      <c r="G6" s="5" t="s">
        <v>30</v>
      </c>
      <c r="H6" s="5" t="s">
        <v>31</v>
      </c>
      <c r="I6" s="5" t="s">
        <v>32</v>
      </c>
      <c r="J6" s="7" t="s">
        <v>33</v>
      </c>
      <c r="K6" s="13" t="s">
        <v>34</v>
      </c>
      <c r="L6" s="5" t="s">
        <v>35</v>
      </c>
      <c r="M6" s="5" t="s">
        <v>48</v>
      </c>
      <c r="N6" s="5" t="s">
        <v>36</v>
      </c>
      <c r="O6" s="5" t="s">
        <v>37</v>
      </c>
      <c r="P6" s="5" t="s">
        <v>38</v>
      </c>
      <c r="Q6" s="5" t="s">
        <v>39</v>
      </c>
      <c r="R6" s="5" t="s">
        <v>40</v>
      </c>
      <c r="S6" s="5" t="s">
        <v>41</v>
      </c>
      <c r="T6" s="5" t="s">
        <v>42</v>
      </c>
      <c r="U6" s="5" t="s">
        <v>43</v>
      </c>
      <c r="V6" s="5" t="s">
        <v>44</v>
      </c>
      <c r="W6" s="7" t="s">
        <v>33</v>
      </c>
    </row>
    <row r="7" spans="1:23" ht="12.75">
      <c r="A7" s="8" t="s">
        <v>4</v>
      </c>
      <c r="B7" s="2">
        <v>1554</v>
      </c>
      <c r="C7" s="2">
        <v>6963</v>
      </c>
      <c r="D7" s="2">
        <f>SUM(B7:C7)</f>
        <v>8517</v>
      </c>
      <c r="E7" s="2">
        <v>5657</v>
      </c>
      <c r="F7" s="2"/>
      <c r="G7" s="2"/>
      <c r="H7" s="2"/>
      <c r="I7" s="2"/>
      <c r="J7" s="9">
        <f>SUM(E7:I7)</f>
        <v>5657</v>
      </c>
      <c r="K7" s="8">
        <v>1596</v>
      </c>
      <c r="L7" s="2">
        <v>339</v>
      </c>
      <c r="M7" s="2"/>
      <c r="N7" s="2">
        <v>128</v>
      </c>
      <c r="O7" s="2"/>
      <c r="P7" s="2"/>
      <c r="Q7" s="2">
        <v>28</v>
      </c>
      <c r="R7" s="2"/>
      <c r="S7" s="2"/>
      <c r="T7" s="1"/>
      <c r="U7" s="1"/>
      <c r="V7" s="1"/>
      <c r="W7" s="15">
        <f>SUM(K7:V7)</f>
        <v>2091</v>
      </c>
    </row>
    <row r="8" spans="1:23" ht="12.75">
      <c r="A8" s="8" t="s">
        <v>3</v>
      </c>
      <c r="B8" s="2">
        <v>9</v>
      </c>
      <c r="C8" s="2">
        <v>1137</v>
      </c>
      <c r="D8" s="2">
        <f aca="true" t="shared" si="0" ref="D8:D30">SUM(B8:C8)</f>
        <v>1146</v>
      </c>
      <c r="E8" s="2">
        <v>430</v>
      </c>
      <c r="F8" s="2"/>
      <c r="G8" s="2"/>
      <c r="H8" s="2"/>
      <c r="I8" s="2"/>
      <c r="J8" s="9">
        <f aca="true" t="shared" si="1" ref="J8:J31">SUM(E8:I8)</f>
        <v>430</v>
      </c>
      <c r="K8" s="8">
        <v>214</v>
      </c>
      <c r="L8" s="2">
        <v>25</v>
      </c>
      <c r="M8" s="2"/>
      <c r="N8" s="2">
        <v>27</v>
      </c>
      <c r="O8" s="2"/>
      <c r="P8" s="2"/>
      <c r="Q8" s="2">
        <v>24</v>
      </c>
      <c r="R8" s="2"/>
      <c r="S8" s="2"/>
      <c r="T8" s="2"/>
      <c r="U8" s="2"/>
      <c r="V8" s="2"/>
      <c r="W8" s="9">
        <f aca="true" t="shared" si="2" ref="W8:W31">SUM(K8:V8)</f>
        <v>290</v>
      </c>
    </row>
    <row r="9" spans="1:23" ht="12.75">
      <c r="A9" s="8" t="s">
        <v>5</v>
      </c>
      <c r="B9" s="2"/>
      <c r="C9" s="2"/>
      <c r="D9" s="2"/>
      <c r="E9" s="2"/>
      <c r="F9" s="2"/>
      <c r="G9" s="2"/>
      <c r="H9" s="2"/>
      <c r="I9" s="2"/>
      <c r="J9" s="9"/>
      <c r="K9" s="8"/>
      <c r="L9" s="2"/>
      <c r="M9" s="2"/>
      <c r="N9" s="2"/>
      <c r="O9" s="2"/>
      <c r="P9" s="2"/>
      <c r="Q9" s="2"/>
      <c r="R9" s="2"/>
      <c r="S9" s="2"/>
      <c r="T9" s="2"/>
      <c r="U9" s="2"/>
      <c r="V9" s="2"/>
      <c r="W9" s="9"/>
    </row>
    <row r="10" spans="1:23" ht="12.75">
      <c r="A10" s="8" t="s">
        <v>6</v>
      </c>
      <c r="B10" s="2"/>
      <c r="C10" s="2">
        <v>1098</v>
      </c>
      <c r="D10" s="2">
        <f t="shared" si="0"/>
        <v>1098</v>
      </c>
      <c r="E10" s="2">
        <v>411</v>
      </c>
      <c r="F10" s="2"/>
      <c r="G10" s="2"/>
      <c r="H10" s="2"/>
      <c r="I10" s="2"/>
      <c r="J10" s="9">
        <f t="shared" si="1"/>
        <v>411</v>
      </c>
      <c r="K10" s="8">
        <v>205</v>
      </c>
      <c r="L10" s="2">
        <v>24</v>
      </c>
      <c r="M10" s="2"/>
      <c r="N10" s="2"/>
      <c r="O10" s="2"/>
      <c r="P10" s="2"/>
      <c r="Q10" s="2"/>
      <c r="R10" s="2"/>
      <c r="S10" s="2"/>
      <c r="T10" s="2"/>
      <c r="U10" s="2"/>
      <c r="V10" s="2"/>
      <c r="W10" s="9">
        <f t="shared" si="2"/>
        <v>229</v>
      </c>
    </row>
    <row r="11" spans="1:23" ht="12.75">
      <c r="A11" s="8" t="s">
        <v>7</v>
      </c>
      <c r="B11" s="2">
        <v>880</v>
      </c>
      <c r="C11" s="2">
        <v>5364</v>
      </c>
      <c r="D11" s="2">
        <f t="shared" si="0"/>
        <v>6244</v>
      </c>
      <c r="E11" s="2">
        <v>2396</v>
      </c>
      <c r="F11" s="2"/>
      <c r="G11" s="2"/>
      <c r="H11" s="2"/>
      <c r="I11" s="2"/>
      <c r="J11" s="9">
        <f t="shared" si="1"/>
        <v>2396</v>
      </c>
      <c r="K11" s="8">
        <v>1170</v>
      </c>
      <c r="L11" s="2">
        <v>143</v>
      </c>
      <c r="M11" s="2"/>
      <c r="N11" s="2">
        <v>266</v>
      </c>
      <c r="O11" s="2"/>
      <c r="P11" s="2"/>
      <c r="Q11" s="2">
        <v>38</v>
      </c>
      <c r="R11" s="2"/>
      <c r="S11" s="2"/>
      <c r="T11" s="2"/>
      <c r="U11" s="2"/>
      <c r="V11" s="2"/>
      <c r="W11" s="9">
        <f t="shared" si="2"/>
        <v>1617</v>
      </c>
    </row>
    <row r="12" spans="1:23" ht="12.75">
      <c r="A12" s="8" t="s">
        <v>8</v>
      </c>
      <c r="B12" s="2">
        <v>2506</v>
      </c>
      <c r="C12" s="2">
        <v>4790</v>
      </c>
      <c r="D12" s="2">
        <f t="shared" si="0"/>
        <v>7296</v>
      </c>
      <c r="E12" s="2">
        <v>2892</v>
      </c>
      <c r="F12" s="2"/>
      <c r="G12" s="2"/>
      <c r="H12" s="2"/>
      <c r="I12" s="2"/>
      <c r="J12" s="9">
        <f t="shared" si="1"/>
        <v>2892</v>
      </c>
      <c r="K12" s="8">
        <v>1368</v>
      </c>
      <c r="L12" s="2">
        <v>173</v>
      </c>
      <c r="M12" s="2"/>
      <c r="N12" s="2">
        <v>10</v>
      </c>
      <c r="O12" s="2">
        <v>2</v>
      </c>
      <c r="P12" s="2"/>
      <c r="Q12" s="2">
        <v>48</v>
      </c>
      <c r="R12" s="2"/>
      <c r="S12" s="2"/>
      <c r="T12" s="2"/>
      <c r="U12" s="2"/>
      <c r="V12" s="2"/>
      <c r="W12" s="9">
        <f t="shared" si="2"/>
        <v>1601</v>
      </c>
    </row>
    <row r="13" spans="1:23" ht="12.75">
      <c r="A13" s="8" t="s">
        <v>9</v>
      </c>
      <c r="B13" s="2">
        <v>2248</v>
      </c>
      <c r="C13" s="2">
        <v>6939</v>
      </c>
      <c r="D13" s="2">
        <f t="shared" si="0"/>
        <v>9187</v>
      </c>
      <c r="E13" s="2">
        <v>3585</v>
      </c>
      <c r="F13" s="2"/>
      <c r="G13" s="2"/>
      <c r="H13" s="2"/>
      <c r="I13" s="2"/>
      <c r="J13" s="9">
        <f t="shared" si="1"/>
        <v>3585</v>
      </c>
      <c r="K13" s="8">
        <v>1722</v>
      </c>
      <c r="L13" s="2">
        <v>215</v>
      </c>
      <c r="M13" s="2"/>
      <c r="N13" s="2">
        <v>187</v>
      </c>
      <c r="O13" s="2"/>
      <c r="P13" s="2">
        <v>2</v>
      </c>
      <c r="Q13" s="2"/>
      <c r="R13" s="2"/>
      <c r="S13" s="2"/>
      <c r="T13" s="2"/>
      <c r="U13" s="2"/>
      <c r="V13" s="2"/>
      <c r="W13" s="9">
        <f t="shared" si="2"/>
        <v>2126</v>
      </c>
    </row>
    <row r="14" spans="1:23" ht="12.75">
      <c r="A14" s="8" t="s">
        <v>10</v>
      </c>
      <c r="B14" s="2">
        <v>4192</v>
      </c>
      <c r="C14" s="2">
        <v>1121</v>
      </c>
      <c r="D14" s="2">
        <f t="shared" si="0"/>
        <v>5313</v>
      </c>
      <c r="E14" s="2">
        <v>2254</v>
      </c>
      <c r="F14" s="2"/>
      <c r="G14" s="2"/>
      <c r="H14" s="2"/>
      <c r="I14" s="2"/>
      <c r="J14" s="9">
        <f t="shared" si="1"/>
        <v>2254</v>
      </c>
      <c r="K14" s="8">
        <v>996</v>
      </c>
      <c r="L14" s="2">
        <v>135</v>
      </c>
      <c r="M14" s="2"/>
      <c r="N14" s="2">
        <v>15</v>
      </c>
      <c r="O14" s="2"/>
      <c r="P14" s="2"/>
      <c r="Q14" s="2"/>
      <c r="R14" s="2"/>
      <c r="S14" s="2"/>
      <c r="T14" s="2"/>
      <c r="U14" s="2"/>
      <c r="V14" s="2"/>
      <c r="W14" s="9">
        <f t="shared" si="2"/>
        <v>1146</v>
      </c>
    </row>
    <row r="15" spans="1:23" ht="12.75">
      <c r="A15" s="8" t="s">
        <v>11</v>
      </c>
      <c r="B15" s="2">
        <v>21859</v>
      </c>
      <c r="C15" s="2">
        <v>25494</v>
      </c>
      <c r="D15" s="2">
        <f t="shared" si="0"/>
        <v>47353</v>
      </c>
      <c r="E15" s="2">
        <v>19219</v>
      </c>
      <c r="F15" s="2"/>
      <c r="G15" s="2"/>
      <c r="H15" s="2"/>
      <c r="I15" s="2"/>
      <c r="J15" s="9">
        <f t="shared" si="1"/>
        <v>19219</v>
      </c>
      <c r="K15" s="8">
        <v>8878</v>
      </c>
      <c r="L15" s="2">
        <v>1153</v>
      </c>
      <c r="M15" s="2"/>
      <c r="N15" s="2">
        <v>98</v>
      </c>
      <c r="O15" s="2"/>
      <c r="P15" s="2"/>
      <c r="Q15" s="2">
        <v>115</v>
      </c>
      <c r="R15" s="2"/>
      <c r="S15" s="2"/>
      <c r="T15" s="2"/>
      <c r="U15" s="2"/>
      <c r="V15" s="2"/>
      <c r="W15" s="9">
        <f t="shared" si="2"/>
        <v>10244</v>
      </c>
    </row>
    <row r="16" spans="1:23" ht="12.75">
      <c r="A16" s="8" t="s">
        <v>12</v>
      </c>
      <c r="B16" s="2"/>
      <c r="C16" s="2"/>
      <c r="D16" s="2"/>
      <c r="E16" s="2"/>
      <c r="F16" s="2"/>
      <c r="G16" s="2"/>
      <c r="H16" s="2"/>
      <c r="I16" s="2"/>
      <c r="J16" s="9"/>
      <c r="K16" s="8"/>
      <c r="L16" s="2"/>
      <c r="M16" s="2"/>
      <c r="N16" s="2"/>
      <c r="O16" s="2"/>
      <c r="P16" s="2"/>
      <c r="Q16" s="2"/>
      <c r="R16" s="2"/>
      <c r="S16" s="2"/>
      <c r="T16" s="2"/>
      <c r="U16" s="2"/>
      <c r="V16" s="2"/>
      <c r="W16" s="9"/>
    </row>
    <row r="17" spans="1:23" ht="12.75">
      <c r="A17" s="8" t="s">
        <v>13</v>
      </c>
      <c r="B17" s="2">
        <v>493</v>
      </c>
      <c r="C17" s="2">
        <v>1612</v>
      </c>
      <c r="D17" s="2">
        <f t="shared" si="0"/>
        <v>2105</v>
      </c>
      <c r="E17" s="2">
        <v>820</v>
      </c>
      <c r="F17" s="2"/>
      <c r="G17" s="2"/>
      <c r="H17" s="2"/>
      <c r="I17" s="2"/>
      <c r="J17" s="9">
        <f t="shared" si="1"/>
        <v>820</v>
      </c>
      <c r="K17" s="8">
        <v>394</v>
      </c>
      <c r="L17" s="2">
        <v>49</v>
      </c>
      <c r="M17" s="2"/>
      <c r="N17" s="2">
        <v>8</v>
      </c>
      <c r="O17" s="2"/>
      <c r="P17" s="2"/>
      <c r="Q17" s="2">
        <v>22</v>
      </c>
      <c r="R17" s="2"/>
      <c r="S17" s="2"/>
      <c r="T17" s="2"/>
      <c r="U17" s="2"/>
      <c r="V17" s="2"/>
      <c r="W17" s="9">
        <f t="shared" si="2"/>
        <v>473</v>
      </c>
    </row>
    <row r="18" spans="1:23" ht="12.75">
      <c r="A18" s="8" t="s">
        <v>14</v>
      </c>
      <c r="B18" s="2">
        <v>282</v>
      </c>
      <c r="C18" s="2">
        <v>397</v>
      </c>
      <c r="D18" s="2">
        <f t="shared" si="0"/>
        <v>679</v>
      </c>
      <c r="E18" s="2">
        <v>272</v>
      </c>
      <c r="F18" s="2"/>
      <c r="G18" s="2"/>
      <c r="H18" s="2"/>
      <c r="I18" s="2"/>
      <c r="J18" s="9">
        <f t="shared" si="1"/>
        <v>272</v>
      </c>
      <c r="K18" s="8">
        <v>127</v>
      </c>
      <c r="L18" s="2">
        <v>16</v>
      </c>
      <c r="M18" s="2"/>
      <c r="N18" s="2">
        <v>3</v>
      </c>
      <c r="O18" s="2"/>
      <c r="P18" s="2"/>
      <c r="Q18" s="2"/>
      <c r="R18" s="2"/>
      <c r="S18" s="2"/>
      <c r="T18" s="2"/>
      <c r="U18" s="2"/>
      <c r="V18" s="2"/>
      <c r="W18" s="9">
        <f t="shared" si="2"/>
        <v>146</v>
      </c>
    </row>
    <row r="19" spans="1:23" ht="12.75">
      <c r="A19" s="8" t="s">
        <v>15</v>
      </c>
      <c r="B19" s="2"/>
      <c r="C19" s="2">
        <v>752</v>
      </c>
      <c r="D19" s="2">
        <f t="shared" si="0"/>
        <v>752</v>
      </c>
      <c r="E19" s="2">
        <v>282</v>
      </c>
      <c r="F19" s="2"/>
      <c r="G19" s="2"/>
      <c r="H19" s="2"/>
      <c r="I19" s="2"/>
      <c r="J19" s="9">
        <f t="shared" si="1"/>
        <v>282</v>
      </c>
      <c r="K19" s="8">
        <v>141</v>
      </c>
      <c r="L19" s="2">
        <v>16</v>
      </c>
      <c r="M19" s="2"/>
      <c r="N19" s="2"/>
      <c r="O19" s="2"/>
      <c r="P19" s="2"/>
      <c r="Q19" s="2"/>
      <c r="R19" s="2"/>
      <c r="S19" s="2"/>
      <c r="T19" s="2"/>
      <c r="U19" s="2"/>
      <c r="V19" s="2"/>
      <c r="W19" s="9">
        <f t="shared" si="2"/>
        <v>157</v>
      </c>
    </row>
    <row r="20" spans="1:23" ht="12.75">
      <c r="A20" s="8" t="s">
        <v>16</v>
      </c>
      <c r="B20" s="2">
        <v>7512</v>
      </c>
      <c r="C20" s="2">
        <v>8678</v>
      </c>
      <c r="D20" s="2">
        <f t="shared" si="0"/>
        <v>16190</v>
      </c>
      <c r="E20" s="2">
        <v>6540</v>
      </c>
      <c r="F20" s="2"/>
      <c r="G20" s="2"/>
      <c r="H20" s="2"/>
      <c r="I20" s="2"/>
      <c r="J20" s="9">
        <f t="shared" si="1"/>
        <v>6540</v>
      </c>
      <c r="K20" s="8">
        <v>3035</v>
      </c>
      <c r="L20" s="2">
        <v>392</v>
      </c>
      <c r="M20" s="2"/>
      <c r="N20" s="2">
        <v>35</v>
      </c>
      <c r="O20" s="2"/>
      <c r="P20" s="2"/>
      <c r="Q20" s="2">
        <v>61</v>
      </c>
      <c r="R20" s="2"/>
      <c r="S20" s="2"/>
      <c r="T20" s="2"/>
      <c r="U20" s="2"/>
      <c r="V20" s="2"/>
      <c r="W20" s="9">
        <f t="shared" si="2"/>
        <v>3523</v>
      </c>
    </row>
    <row r="21" spans="1:23" ht="12.75">
      <c r="A21" s="8" t="s">
        <v>17</v>
      </c>
      <c r="B21" s="2">
        <v>437</v>
      </c>
      <c r="C21" s="2">
        <v>1738</v>
      </c>
      <c r="D21" s="2">
        <f t="shared" si="0"/>
        <v>2175</v>
      </c>
      <c r="E21" s="2">
        <v>842</v>
      </c>
      <c r="F21" s="2"/>
      <c r="G21" s="2"/>
      <c r="H21" s="2"/>
      <c r="I21" s="2"/>
      <c r="J21" s="9">
        <f t="shared" si="1"/>
        <v>842</v>
      </c>
      <c r="K21" s="8">
        <v>407</v>
      </c>
      <c r="L21" s="2">
        <v>50</v>
      </c>
      <c r="M21" s="2"/>
      <c r="N21" s="2">
        <v>18</v>
      </c>
      <c r="O21" s="2"/>
      <c r="P21" s="2"/>
      <c r="Q21" s="2"/>
      <c r="R21" s="2"/>
      <c r="S21" s="2"/>
      <c r="T21" s="2"/>
      <c r="U21" s="2"/>
      <c r="V21" s="2"/>
      <c r="W21" s="9">
        <f t="shared" si="2"/>
        <v>475</v>
      </c>
    </row>
    <row r="22" spans="1:23" ht="12.75">
      <c r="A22" s="8" t="s">
        <v>18</v>
      </c>
      <c r="B22" s="2">
        <v>1639</v>
      </c>
      <c r="C22" s="2">
        <v>2712</v>
      </c>
      <c r="D22" s="2">
        <f t="shared" si="0"/>
        <v>4351</v>
      </c>
      <c r="E22" s="2">
        <v>1734</v>
      </c>
      <c r="F22" s="2"/>
      <c r="G22" s="2"/>
      <c r="H22" s="2"/>
      <c r="I22" s="2"/>
      <c r="J22" s="9">
        <f t="shared" si="1"/>
        <v>1734</v>
      </c>
      <c r="K22" s="8">
        <v>815</v>
      </c>
      <c r="L22" s="2">
        <v>104</v>
      </c>
      <c r="M22" s="2"/>
      <c r="N22" s="2">
        <v>10</v>
      </c>
      <c r="O22" s="2"/>
      <c r="P22" s="2"/>
      <c r="Q22" s="2"/>
      <c r="R22" s="2"/>
      <c r="S22" s="2"/>
      <c r="T22" s="2"/>
      <c r="U22" s="2"/>
      <c r="V22" s="2"/>
      <c r="W22" s="9">
        <f t="shared" si="2"/>
        <v>929</v>
      </c>
    </row>
    <row r="23" spans="1:23" ht="12.75">
      <c r="A23" s="8" t="s">
        <v>19</v>
      </c>
      <c r="B23" s="2">
        <v>693</v>
      </c>
      <c r="C23" s="2">
        <v>1846</v>
      </c>
      <c r="D23" s="2">
        <f t="shared" si="0"/>
        <v>2539</v>
      </c>
      <c r="E23" s="2">
        <v>995</v>
      </c>
      <c r="F23" s="2"/>
      <c r="G23" s="2"/>
      <c r="H23" s="2"/>
      <c r="I23" s="2"/>
      <c r="J23" s="9">
        <f t="shared" si="1"/>
        <v>995</v>
      </c>
      <c r="K23" s="8">
        <v>476</v>
      </c>
      <c r="L23" s="2">
        <v>59</v>
      </c>
      <c r="M23" s="2"/>
      <c r="N23" s="2">
        <v>26</v>
      </c>
      <c r="O23" s="2"/>
      <c r="P23" s="2"/>
      <c r="Q23" s="2"/>
      <c r="R23" s="2"/>
      <c r="S23" s="2"/>
      <c r="T23" s="2"/>
      <c r="U23" s="2"/>
      <c r="V23" s="2"/>
      <c r="W23" s="9">
        <f t="shared" si="2"/>
        <v>561</v>
      </c>
    </row>
    <row r="24" spans="1:23" ht="12.75">
      <c r="A24" s="8" t="s">
        <v>46</v>
      </c>
      <c r="B24" s="2"/>
      <c r="C24" s="2"/>
      <c r="D24" s="2"/>
      <c r="E24" s="2"/>
      <c r="F24" s="2"/>
      <c r="G24" s="2"/>
      <c r="H24" s="2"/>
      <c r="I24" s="2"/>
      <c r="J24" s="9"/>
      <c r="K24" s="8"/>
      <c r="L24" s="2"/>
      <c r="M24" s="2"/>
      <c r="N24" s="2"/>
      <c r="O24" s="2"/>
      <c r="P24" s="2"/>
      <c r="Q24" s="2"/>
      <c r="R24" s="2"/>
      <c r="S24" s="2"/>
      <c r="T24" s="2"/>
      <c r="U24" s="2"/>
      <c r="V24" s="2"/>
      <c r="W24" s="9"/>
    </row>
    <row r="25" spans="1:23" ht="12.75">
      <c r="A25" s="8" t="s">
        <v>45</v>
      </c>
      <c r="B25" s="2"/>
      <c r="C25" s="2"/>
      <c r="D25" s="2"/>
      <c r="E25" s="2"/>
      <c r="F25" s="2"/>
      <c r="G25" s="2"/>
      <c r="H25" s="2"/>
      <c r="I25" s="2"/>
      <c r="J25" s="9"/>
      <c r="K25" s="8"/>
      <c r="L25" s="2"/>
      <c r="M25" s="2"/>
      <c r="N25" s="2"/>
      <c r="O25" s="2"/>
      <c r="P25" s="2"/>
      <c r="Q25" s="2"/>
      <c r="R25" s="2"/>
      <c r="S25" s="2"/>
      <c r="T25" s="2"/>
      <c r="U25" s="2"/>
      <c r="V25" s="2"/>
      <c r="W25" s="9"/>
    </row>
    <row r="26" spans="1:23" ht="12.75">
      <c r="A26" s="8" t="s">
        <v>20</v>
      </c>
      <c r="B26" s="2">
        <v>2154</v>
      </c>
      <c r="C26" s="2">
        <v>2844</v>
      </c>
      <c r="D26" s="2">
        <f t="shared" si="0"/>
        <v>4998</v>
      </c>
      <c r="E26" s="2">
        <v>2152</v>
      </c>
      <c r="F26" s="2"/>
      <c r="G26" s="2"/>
      <c r="H26" s="2"/>
      <c r="I26" s="2"/>
      <c r="J26" s="9">
        <f t="shared" si="1"/>
        <v>2152</v>
      </c>
      <c r="K26" s="8">
        <v>937</v>
      </c>
      <c r="L26" s="2">
        <v>129</v>
      </c>
      <c r="M26" s="2"/>
      <c r="N26" s="2">
        <v>64</v>
      </c>
      <c r="O26" s="2"/>
      <c r="P26" s="2"/>
      <c r="Q26" s="2">
        <v>29</v>
      </c>
      <c r="R26" s="2"/>
      <c r="S26" s="2"/>
      <c r="T26" s="2"/>
      <c r="U26" s="2"/>
      <c r="V26" s="2"/>
      <c r="W26" s="9">
        <f t="shared" si="2"/>
        <v>1159</v>
      </c>
    </row>
    <row r="27" spans="1:23" ht="12.75">
      <c r="A27" s="8" t="s">
        <v>21</v>
      </c>
      <c r="B27" s="2">
        <v>841</v>
      </c>
      <c r="C27" s="2">
        <v>2020</v>
      </c>
      <c r="D27" s="2">
        <f t="shared" si="0"/>
        <v>2861</v>
      </c>
      <c r="E27" s="2">
        <v>1125</v>
      </c>
      <c r="F27" s="2"/>
      <c r="G27" s="2"/>
      <c r="H27" s="2"/>
      <c r="I27" s="2"/>
      <c r="J27" s="9">
        <f t="shared" si="1"/>
        <v>1125</v>
      </c>
      <c r="K27" s="8">
        <v>536</v>
      </c>
      <c r="L27" s="2">
        <v>67</v>
      </c>
      <c r="M27" s="2"/>
      <c r="N27" s="2">
        <v>25</v>
      </c>
      <c r="O27" s="2">
        <v>1</v>
      </c>
      <c r="P27" s="2"/>
      <c r="Q27" s="2">
        <v>15</v>
      </c>
      <c r="R27" s="2"/>
      <c r="S27" s="2"/>
      <c r="T27" s="2"/>
      <c r="U27" s="2"/>
      <c r="V27" s="2"/>
      <c r="W27" s="9">
        <f t="shared" si="2"/>
        <v>644</v>
      </c>
    </row>
    <row r="28" spans="1:23" ht="12.75">
      <c r="A28" s="8" t="s">
        <v>22</v>
      </c>
      <c r="B28" s="2"/>
      <c r="C28" s="2"/>
      <c r="D28" s="2"/>
      <c r="E28" s="2"/>
      <c r="F28" s="2"/>
      <c r="G28" s="2"/>
      <c r="H28" s="2"/>
      <c r="I28" s="2"/>
      <c r="J28" s="9"/>
      <c r="K28" s="8"/>
      <c r="L28" s="2"/>
      <c r="M28" s="2"/>
      <c r="N28" s="2"/>
      <c r="O28" s="2"/>
      <c r="P28" s="2"/>
      <c r="Q28" s="2"/>
      <c r="R28" s="2"/>
      <c r="S28" s="19"/>
      <c r="T28" s="53" t="s">
        <v>49</v>
      </c>
      <c r="U28" s="54"/>
      <c r="V28" s="54"/>
      <c r="W28" s="55"/>
    </row>
    <row r="29" spans="1:23" ht="12.75">
      <c r="A29" s="8" t="s">
        <v>23</v>
      </c>
      <c r="B29" s="2">
        <v>1304</v>
      </c>
      <c r="C29" s="2">
        <v>4785</v>
      </c>
      <c r="D29" s="2">
        <f t="shared" si="0"/>
        <v>6089</v>
      </c>
      <c r="E29" s="2">
        <v>2976</v>
      </c>
      <c r="F29" s="2"/>
      <c r="G29" s="2"/>
      <c r="H29" s="2"/>
      <c r="I29" s="2"/>
      <c r="J29" s="9">
        <f t="shared" si="1"/>
        <v>2976</v>
      </c>
      <c r="K29" s="8">
        <v>1266</v>
      </c>
      <c r="L29" s="2">
        <v>178</v>
      </c>
      <c r="M29" s="2"/>
      <c r="N29" s="2">
        <v>127</v>
      </c>
      <c r="O29" s="2"/>
      <c r="P29" s="2"/>
      <c r="Q29" s="2">
        <v>46</v>
      </c>
      <c r="R29" s="2"/>
      <c r="S29" s="2"/>
      <c r="T29" s="2"/>
      <c r="U29" s="2"/>
      <c r="V29" s="2"/>
      <c r="W29" s="9">
        <f t="shared" si="2"/>
        <v>1617</v>
      </c>
    </row>
    <row r="30" spans="1:23" ht="12.75">
      <c r="A30" s="8" t="s">
        <v>24</v>
      </c>
      <c r="B30" s="2">
        <v>3767</v>
      </c>
      <c r="C30" s="2">
        <v>10897</v>
      </c>
      <c r="D30" s="2">
        <f t="shared" si="0"/>
        <v>14664</v>
      </c>
      <c r="E30" s="2">
        <v>5729</v>
      </c>
      <c r="F30" s="2">
        <v>5</v>
      </c>
      <c r="G30" s="2"/>
      <c r="H30" s="2"/>
      <c r="I30" s="2"/>
      <c r="J30" s="9">
        <f t="shared" si="1"/>
        <v>5734</v>
      </c>
      <c r="K30" s="8">
        <v>2749</v>
      </c>
      <c r="L30" s="2">
        <v>344</v>
      </c>
      <c r="M30" s="2"/>
      <c r="N30" s="2">
        <v>175</v>
      </c>
      <c r="O30" s="2"/>
      <c r="P30" s="2"/>
      <c r="Q30" s="2">
        <v>73</v>
      </c>
      <c r="R30" s="2"/>
      <c r="S30" s="2"/>
      <c r="T30" s="2"/>
      <c r="U30" s="2"/>
      <c r="V30" s="2"/>
      <c r="W30" s="9">
        <f t="shared" si="2"/>
        <v>3341</v>
      </c>
    </row>
    <row r="31" spans="1:23" ht="12.75">
      <c r="A31" s="8" t="s">
        <v>25</v>
      </c>
      <c r="B31" s="2"/>
      <c r="C31" s="2"/>
      <c r="D31" s="2"/>
      <c r="E31" s="2"/>
      <c r="F31" s="2"/>
      <c r="G31" s="2">
        <v>37</v>
      </c>
      <c r="H31" s="2">
        <v>10</v>
      </c>
      <c r="I31" s="2">
        <v>2</v>
      </c>
      <c r="J31" s="9">
        <f t="shared" si="1"/>
        <v>49</v>
      </c>
      <c r="K31" s="8"/>
      <c r="L31" s="2"/>
      <c r="M31" s="2">
        <v>760</v>
      </c>
      <c r="N31" s="2">
        <v>66</v>
      </c>
      <c r="O31" s="2"/>
      <c r="P31" s="2"/>
      <c r="Q31" s="2"/>
      <c r="R31" s="2">
        <v>270</v>
      </c>
      <c r="S31" s="2">
        <v>71</v>
      </c>
      <c r="T31" s="20">
        <v>300</v>
      </c>
      <c r="U31" s="20">
        <v>500</v>
      </c>
      <c r="V31" s="20">
        <v>4000</v>
      </c>
      <c r="W31" s="21">
        <f t="shared" si="2"/>
        <v>5967</v>
      </c>
    </row>
    <row r="32" spans="1:23" ht="15.75" customHeight="1" thickBot="1">
      <c r="A32" s="10"/>
      <c r="B32" s="11">
        <f>SUM(B7:B31)</f>
        <v>52370</v>
      </c>
      <c r="C32" s="11">
        <f>SUM(C7:C31)</f>
        <v>91187</v>
      </c>
      <c r="D32" s="11">
        <f>SUM(B32:C32)</f>
        <v>143557</v>
      </c>
      <c r="E32" s="11">
        <f aca="true" t="shared" si="3" ref="E32:Q32">SUM(E7:E31)</f>
        <v>60311</v>
      </c>
      <c r="F32" s="11">
        <f t="shared" si="3"/>
        <v>5</v>
      </c>
      <c r="G32" s="11">
        <f t="shared" si="3"/>
        <v>37</v>
      </c>
      <c r="H32" s="11">
        <f t="shared" si="3"/>
        <v>10</v>
      </c>
      <c r="I32" s="11">
        <f t="shared" si="3"/>
        <v>2</v>
      </c>
      <c r="J32" s="12">
        <f t="shared" si="3"/>
        <v>60365</v>
      </c>
      <c r="K32" s="14">
        <f t="shared" si="3"/>
        <v>27032</v>
      </c>
      <c r="L32" s="11">
        <f t="shared" si="3"/>
        <v>3611</v>
      </c>
      <c r="M32" s="11">
        <f t="shared" si="3"/>
        <v>760</v>
      </c>
      <c r="N32" s="11">
        <f t="shared" si="3"/>
        <v>1288</v>
      </c>
      <c r="O32" s="11">
        <f t="shared" si="3"/>
        <v>3</v>
      </c>
      <c r="P32" s="11">
        <f t="shared" si="3"/>
        <v>2</v>
      </c>
      <c r="Q32" s="11">
        <f t="shared" si="3"/>
        <v>499</v>
      </c>
      <c r="R32" s="11">
        <f>SUM(R31)</f>
        <v>270</v>
      </c>
      <c r="S32" s="11">
        <f>SUM(S31)</f>
        <v>71</v>
      </c>
      <c r="T32" s="11">
        <f>SUM(T31)</f>
        <v>300</v>
      </c>
      <c r="U32" s="11">
        <f>SUM(U31)</f>
        <v>500</v>
      </c>
      <c r="V32" s="11">
        <f>SUM(V31)</f>
        <v>4000</v>
      </c>
      <c r="W32" s="12">
        <f>SUM(W7:W31)</f>
        <v>38336</v>
      </c>
    </row>
    <row r="33" spans="1:23" ht="13.5" thickBot="1">
      <c r="A33" s="49"/>
      <c r="B33" s="50"/>
      <c r="C33" s="50"/>
      <c r="D33" s="50"/>
      <c r="E33" s="50"/>
      <c r="F33" s="50"/>
      <c r="G33" s="50"/>
      <c r="H33" s="50"/>
      <c r="I33" s="50"/>
      <c r="J33" s="51">
        <v>60375</v>
      </c>
      <c r="K33" s="52">
        <v>27041</v>
      </c>
      <c r="L33" s="50">
        <v>3619</v>
      </c>
      <c r="M33" s="50"/>
      <c r="N33" s="50">
        <v>1294</v>
      </c>
      <c r="O33" s="50"/>
      <c r="P33" s="50"/>
      <c r="Q33" s="50">
        <v>503</v>
      </c>
      <c r="R33" s="50"/>
      <c r="S33" s="50"/>
      <c r="T33" s="50"/>
      <c r="U33" s="50"/>
      <c r="V33" s="50"/>
      <c r="W33" s="51">
        <v>38367</v>
      </c>
    </row>
    <row r="34" spans="9:13" ht="25.5" customHeight="1">
      <c r="I34" s="33" t="s">
        <v>50</v>
      </c>
      <c r="J34" s="34"/>
      <c r="K34" s="34"/>
      <c r="L34" s="34"/>
      <c r="M34" s="35"/>
    </row>
    <row r="35" spans="9:13" ht="12.75">
      <c r="I35" s="36" t="s">
        <v>51</v>
      </c>
      <c r="J35" s="37"/>
      <c r="K35" s="37"/>
      <c r="L35" s="38"/>
      <c r="M35" s="2">
        <v>60375</v>
      </c>
    </row>
    <row r="36" spans="9:13" ht="15" customHeight="1">
      <c r="I36" s="39" t="s">
        <v>52</v>
      </c>
      <c r="J36" s="40"/>
      <c r="K36" s="40"/>
      <c r="L36" s="41"/>
      <c r="M36" s="2">
        <v>38367</v>
      </c>
    </row>
    <row r="37" spans="9:14" ht="21.75" customHeight="1" thickBot="1">
      <c r="I37" s="42" t="s">
        <v>53</v>
      </c>
      <c r="J37" s="43"/>
      <c r="K37" s="43"/>
      <c r="L37" s="44"/>
      <c r="M37" s="3">
        <f>(M35-M36)</f>
        <v>22008</v>
      </c>
      <c r="N37" s="50">
        <v>22007</v>
      </c>
    </row>
    <row r="38" spans="9:13" ht="15" customHeight="1">
      <c r="I38" s="16"/>
      <c r="J38" s="16"/>
      <c r="K38" s="16"/>
      <c r="L38" s="16"/>
      <c r="M38" s="17"/>
    </row>
    <row r="39" spans="1:23" ht="18.75" customHeight="1">
      <c r="A39" s="45" t="s">
        <v>54</v>
      </c>
      <c r="B39" s="45"/>
      <c r="C39" s="45"/>
      <c r="D39" s="45"/>
      <c r="E39" s="45"/>
      <c r="F39" s="45"/>
      <c r="G39" s="45"/>
      <c r="H39" s="45"/>
      <c r="I39" s="45"/>
      <c r="J39" s="45"/>
      <c r="K39" s="45"/>
      <c r="L39" s="45"/>
      <c r="M39" s="45"/>
      <c r="N39" s="45"/>
      <c r="O39" s="45"/>
      <c r="P39" s="45"/>
      <c r="Q39" s="45"/>
      <c r="R39" s="45"/>
      <c r="S39" s="45"/>
      <c r="T39" s="45"/>
      <c r="U39" s="45"/>
      <c r="V39" s="45"/>
      <c r="W39" s="45"/>
    </row>
    <row r="40" spans="1:23" ht="52.5" customHeight="1">
      <c r="A40" s="48" t="s">
        <v>64</v>
      </c>
      <c r="B40" s="48"/>
      <c r="C40" s="48"/>
      <c r="D40" s="48"/>
      <c r="E40" s="48"/>
      <c r="F40" s="48"/>
      <c r="G40" s="48"/>
      <c r="H40" s="48"/>
      <c r="I40" s="48"/>
      <c r="J40" s="48"/>
      <c r="K40" s="48"/>
      <c r="L40" s="48"/>
      <c r="M40" s="48"/>
      <c r="N40" s="48"/>
      <c r="O40" s="48"/>
      <c r="P40" s="48"/>
      <c r="Q40" s="48"/>
      <c r="R40" s="48"/>
      <c r="S40" s="48"/>
      <c r="T40" s="48"/>
      <c r="U40" s="48"/>
      <c r="V40" s="48"/>
      <c r="W40" s="48"/>
    </row>
    <row r="41" spans="1:23" ht="15" customHeight="1">
      <c r="A41" s="48" t="s">
        <v>61</v>
      </c>
      <c r="B41" s="48"/>
      <c r="C41" s="48"/>
      <c r="D41" s="48"/>
      <c r="E41" s="48"/>
      <c r="F41" s="48"/>
      <c r="G41" s="48"/>
      <c r="H41" s="48"/>
      <c r="I41" s="48"/>
      <c r="J41" s="48"/>
      <c r="K41" s="48"/>
      <c r="L41" s="48"/>
      <c r="M41" s="48"/>
      <c r="N41" s="48"/>
      <c r="O41" s="48"/>
      <c r="P41" s="48"/>
      <c r="Q41" s="48"/>
      <c r="R41" s="48"/>
      <c r="S41" s="48"/>
      <c r="T41" s="48"/>
      <c r="U41" s="48"/>
      <c r="V41" s="48"/>
      <c r="W41" s="48"/>
    </row>
    <row r="42" spans="1:23" ht="31.5" customHeight="1">
      <c r="A42" s="48" t="s">
        <v>55</v>
      </c>
      <c r="B42" s="48"/>
      <c r="C42" s="48"/>
      <c r="D42" s="48"/>
      <c r="E42" s="48"/>
      <c r="F42" s="48"/>
      <c r="G42" s="48"/>
      <c r="H42" s="48"/>
      <c r="I42" s="48"/>
      <c r="J42" s="48"/>
      <c r="K42" s="48"/>
      <c r="L42" s="48"/>
      <c r="M42" s="48"/>
      <c r="N42" s="48"/>
      <c r="O42" s="48"/>
      <c r="P42" s="48"/>
      <c r="Q42" s="48"/>
      <c r="R42" s="48"/>
      <c r="S42" s="48"/>
      <c r="T42" s="48"/>
      <c r="U42" s="48"/>
      <c r="V42" s="48"/>
      <c r="W42" s="48"/>
    </row>
    <row r="43" spans="1:23" ht="27.75" customHeight="1">
      <c r="A43" s="48" t="s">
        <v>62</v>
      </c>
      <c r="B43" s="48"/>
      <c r="C43" s="48"/>
      <c r="D43" s="48"/>
      <c r="E43" s="48"/>
      <c r="F43" s="48"/>
      <c r="G43" s="48"/>
      <c r="H43" s="48"/>
      <c r="I43" s="48"/>
      <c r="J43" s="48"/>
      <c r="K43" s="48"/>
      <c r="L43" s="48"/>
      <c r="M43" s="48"/>
      <c r="N43" s="48"/>
      <c r="O43" s="48"/>
      <c r="P43" s="48"/>
      <c r="Q43" s="48"/>
      <c r="R43" s="48"/>
      <c r="S43" s="48"/>
      <c r="T43" s="48"/>
      <c r="U43" s="48"/>
      <c r="V43" s="48"/>
      <c r="W43" s="48"/>
    </row>
    <row r="44" spans="1:23" ht="30" customHeight="1">
      <c r="A44" s="48" t="s">
        <v>63</v>
      </c>
      <c r="B44" s="48"/>
      <c r="C44" s="48"/>
      <c r="D44" s="48"/>
      <c r="E44" s="48"/>
      <c r="F44" s="48"/>
      <c r="G44" s="48"/>
      <c r="H44" s="48"/>
      <c r="I44" s="48"/>
      <c r="J44" s="48"/>
      <c r="K44" s="48"/>
      <c r="L44" s="48"/>
      <c r="M44" s="48"/>
      <c r="N44" s="48"/>
      <c r="O44" s="48"/>
      <c r="P44" s="48"/>
      <c r="Q44" s="48"/>
      <c r="R44" s="48"/>
      <c r="S44" s="48"/>
      <c r="T44" s="48"/>
      <c r="U44" s="48"/>
      <c r="V44" s="48"/>
      <c r="W44" s="48"/>
    </row>
    <row r="46" spans="1:23" ht="12.75">
      <c r="A46" s="46" t="s">
        <v>56</v>
      </c>
      <c r="B46" s="46"/>
      <c r="C46" s="46"/>
      <c r="D46" s="46"/>
      <c r="E46" s="46"/>
      <c r="F46" s="46"/>
      <c r="G46" s="46"/>
      <c r="H46" s="46"/>
      <c r="I46" s="46"/>
      <c r="J46" s="46"/>
      <c r="K46" s="46"/>
      <c r="L46" s="46"/>
      <c r="M46" s="46"/>
      <c r="N46" s="46"/>
      <c r="O46" s="46"/>
      <c r="P46" s="46"/>
      <c r="Q46" s="46"/>
      <c r="R46" s="46"/>
      <c r="S46" s="46"/>
      <c r="T46" s="46"/>
      <c r="U46" s="46"/>
      <c r="V46" s="46"/>
      <c r="W46" s="46"/>
    </row>
    <row r="47" spans="1:23" ht="12.75">
      <c r="A47" s="47" t="s">
        <v>57</v>
      </c>
      <c r="B47" s="47"/>
      <c r="C47" s="47"/>
      <c r="D47" s="47"/>
      <c r="E47" s="47"/>
      <c r="F47" s="47"/>
      <c r="G47" s="47"/>
      <c r="H47" s="47"/>
      <c r="I47" s="47"/>
      <c r="J47" s="47"/>
      <c r="K47" s="47"/>
      <c r="L47" s="47"/>
      <c r="M47" s="47"/>
      <c r="N47" s="47"/>
      <c r="O47" s="47"/>
      <c r="P47" s="47"/>
      <c r="Q47" s="47"/>
      <c r="R47" s="47"/>
      <c r="S47" s="47"/>
      <c r="T47" s="47"/>
      <c r="U47" s="47"/>
      <c r="V47" s="47"/>
      <c r="W47" s="47"/>
    </row>
    <row r="50" spans="1:23" ht="21.75" customHeight="1">
      <c r="A50" s="22" t="s">
        <v>65</v>
      </c>
      <c r="B50" s="23"/>
      <c r="C50" s="24"/>
      <c r="D50" s="24"/>
      <c r="E50" s="24"/>
      <c r="F50" s="24"/>
      <c r="G50" s="24"/>
      <c r="H50" s="24"/>
      <c r="I50" s="24"/>
      <c r="J50" s="24"/>
      <c r="K50" s="24"/>
      <c r="L50" s="24"/>
      <c r="M50" s="24"/>
      <c r="N50" s="24"/>
      <c r="O50" s="24"/>
      <c r="P50" s="24"/>
      <c r="Q50" s="24"/>
      <c r="R50" s="24"/>
      <c r="S50" s="24"/>
      <c r="T50" s="24"/>
      <c r="U50" s="24"/>
      <c r="V50" s="24"/>
      <c r="W50" s="24"/>
    </row>
    <row r="52" spans="1:2" ht="12.75">
      <c r="A52" s="18" t="s">
        <v>58</v>
      </c>
      <c r="B52" s="18"/>
    </row>
  </sheetData>
  <mergeCells count="17">
    <mergeCell ref="A39:W39"/>
    <mergeCell ref="A46:W46"/>
    <mergeCell ref="A47:W47"/>
    <mergeCell ref="A40:W40"/>
    <mergeCell ref="A41:W41"/>
    <mergeCell ref="A42:W42"/>
    <mergeCell ref="A43:W43"/>
    <mergeCell ref="A44:W44"/>
    <mergeCell ref="A50:W50"/>
    <mergeCell ref="A1:W1"/>
    <mergeCell ref="A2:W2"/>
    <mergeCell ref="A5:J5"/>
    <mergeCell ref="K5:W5"/>
    <mergeCell ref="I34:M34"/>
    <mergeCell ref="I35:L35"/>
    <mergeCell ref="I36:L36"/>
    <mergeCell ref="I37:L37"/>
  </mergeCells>
  <printOptions horizontalCentered="1"/>
  <pageMargins left="0" right="0" top="0" bottom="0.984251968503937" header="0" footer="0"/>
  <pageSetup horizontalDpi="600" verticalDpi="600" orientation="landscape" scale="90" r:id="rId1"/>
  <headerFooter alignWithMargins="0">
    <oddFooter>&amp;C&amp;F&amp;R&amp;P</oddFooter>
  </headerFooter>
  <ignoredErrors>
    <ignoredError sqref="D32" formula="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2003-09-01T14:42:00Z</cp:lastPrinted>
  <dcterms:created xsi:type="dcterms:W3CDTF">2002-11-26T18:24:02Z</dcterms:created>
  <dcterms:modified xsi:type="dcterms:W3CDTF">2003-09-01T14:42:05Z</dcterms:modified>
  <cp:category/>
  <cp:version/>
  <cp:contentType/>
  <cp:contentStatus/>
</cp:coreProperties>
</file>