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<sst xmlns="http://schemas.openxmlformats.org/spreadsheetml/2006/main" count="118" uniqueCount="92">
  <si>
    <t>RENTA DEL TABACO ° 48.</t>
  </si>
  <si>
    <t>COAHUILA</t>
  </si>
  <si>
    <t>DURANGO</t>
  </si>
  <si>
    <t>GUANAJUATO</t>
  </si>
  <si>
    <t>CHIHUAHUA</t>
  </si>
  <si>
    <t>JALISCO</t>
  </si>
  <si>
    <t>MÉXICO</t>
  </si>
  <si>
    <t>MICHOACAN</t>
  </si>
  <si>
    <t>MONTERREY</t>
  </si>
  <si>
    <t>OAJACA</t>
  </si>
  <si>
    <t>PUEBLA</t>
  </si>
  <si>
    <t>QUERETARO</t>
  </si>
  <si>
    <t>SAN LUIS POTOSI</t>
  </si>
  <si>
    <t>SONORA</t>
  </si>
  <si>
    <t>SINALOA</t>
  </si>
  <si>
    <t>TAMAULIPAS</t>
  </si>
  <si>
    <t>TAMPICO</t>
  </si>
  <si>
    <t>MATAMOROS</t>
  </si>
  <si>
    <t>VERACRUZ</t>
  </si>
  <si>
    <t>ZACATECAS</t>
  </si>
  <si>
    <t>Fábrica de México</t>
  </si>
  <si>
    <t>Factoría de Orizava</t>
  </si>
  <si>
    <t>Idem de Córdoba</t>
  </si>
  <si>
    <t>Idem de Jalapa</t>
  </si>
  <si>
    <t>Estado general que manifiesta los consumos, los valores</t>
  </si>
  <si>
    <t>VENTAS DE EFECTOS.</t>
  </si>
  <si>
    <t>Tabaco rama de varias clases</t>
  </si>
  <si>
    <t>Libs.      Onz.</t>
  </si>
  <si>
    <t>Idem cernido idem</t>
  </si>
  <si>
    <t>Rapé y polvo de varias clases.</t>
  </si>
  <si>
    <t>Puros habanos, campechanos y otros.</t>
  </si>
  <si>
    <t>PUROS</t>
  </si>
  <si>
    <t>PAPELES.</t>
  </si>
  <si>
    <t>CAJILLAS</t>
  </si>
  <si>
    <t>Cigarros habanos, campechanos y otros.</t>
  </si>
  <si>
    <t>Direccion y adms generales</t>
  </si>
  <si>
    <t>Puros de fábrica.</t>
  </si>
  <si>
    <t>Cigarros de fábrica</t>
  </si>
  <si>
    <t>Valor de papel vendido.</t>
  </si>
  <si>
    <t>P.      R.G.</t>
  </si>
  <si>
    <t>Valor de embases y otros aprovechamientos.</t>
  </si>
  <si>
    <t>Multas cobradas.</t>
  </si>
  <si>
    <t>Valor entero de ingresos.</t>
  </si>
  <si>
    <t>INGRESOS DE CAUDALES.</t>
  </si>
  <si>
    <t>GASTOS DE ESPENDIO.</t>
  </si>
  <si>
    <t>Sueldos fijos, prémios de ventas, subfletes y gastos menores.</t>
  </si>
  <si>
    <t>Gastos de casas en administraciones principales y subalternas.</t>
  </si>
  <si>
    <t>Suma de dichos gastos.</t>
  </si>
  <si>
    <t>GASTOS DE ELABORACION Y GENERALES.</t>
  </si>
  <si>
    <t>Sueldos fijos y demas gastos de fábrica.</t>
  </si>
  <si>
    <t>Gastos de casas en oficinas generales.</t>
  </si>
  <si>
    <t>Valor de comisos pagados.</t>
  </si>
  <si>
    <t>Valor de hilo papel comprado.</t>
  </si>
  <si>
    <t>Derechos aduanales pagados.</t>
  </si>
  <si>
    <t>Premios por cambio de letras.</t>
  </si>
  <si>
    <t>Dado á los cosecheros de tabaco.</t>
  </si>
  <si>
    <t>Valor de rapé, puros habanos campechanos y otros comprados.</t>
  </si>
  <si>
    <t>Valor de arpilleras compradas..</t>
  </si>
  <si>
    <t>Pagado por fletes generales.</t>
  </si>
  <si>
    <t>Sueldos de resguardos.</t>
  </si>
  <si>
    <t>Gastos de escuelas de fábrica.</t>
  </si>
  <si>
    <t>RESUMEN DE TODOS GASTOS.</t>
  </si>
  <si>
    <t>LIQUIDO SOBRANTE.</t>
  </si>
  <si>
    <t>Sueldos y demas gastos de oficinas generales.</t>
  </si>
  <si>
    <t>2a. Los consumos y gastos que se aplican á Sinaloa, son los que tuvo en el año de 1843, en cuyo respectivo estado no se comprendió por no haber remitido oportunamente las cuentas de dicho año, y por el mismo motivo no se considera en el presente con las ventas que hizo en 1844, pues no se han recibido sus cuentas de ese año.</t>
  </si>
  <si>
    <t>5a. Se han entregado por cuenta del supremo gobierno 1.893.453 ps 2 rs: comprendiéndose en esta suma lo enterado en la tesorería general de la nacion, en diversas tesorerías departamentales, lo pagado en varias administraciones por pensiones, cesantías, y otros sueldos agenos de la renta, lo tomado en diferentes tantos por porcion de gefes de tropas del mismo supremo gobierno, y de las que obedecian al Escmo. Sr. General Santa-Anna, con motivo de la última revolucion, y 343.555 ps 7 rs 9 gs, que se han abonado á los empresario que tuvieron esta renta, con arreglo á los respectivos convenios.</t>
  </si>
  <si>
    <t>Contaduría General de las Renta estancadas. México, Mayo 15 de 1845.</t>
  </si>
  <si>
    <t>José de Aníevas.</t>
  </si>
  <si>
    <t>Elaboró: Erika M. Márquez M.</t>
  </si>
  <si>
    <t>1a. Todas la partidas comprendidas en este estado, están tomadas de las respectivas cuentas presentadas por las oficinas que se relacionan; pero como dichas cuentas no se han ecsaminado, porque aun no se ha podido establecer todavía la seccion de glosa, el estado queda sujeto á las alteraciones que pueden sufrir aquellas cuando se proceda á su liquidacion.</t>
  </si>
  <si>
    <t>3a. A Monterrey y Sonora no se les hace ninguna aplicación por la misma causa de falta de cuentas, pues tampoco han remitido las del año prócsimo pasado.</t>
  </si>
  <si>
    <t>4a. En las últimas cinco oficinas de las asentadas, en que los gastos han ascendido á sus productos, se saca á la columna de "Resumen de todos los gastos", todo el producto que han tenido, y el total de estos gastos líquidos es el que se saca bajo una llave á deducirlo de la suma del "líquido sobrante" que han producido las otras administraciones, para que así resulte al final de dicha última columna, el verdadero sobrante que en lo general ha producido la renta; y siendo el producto de dichas cinco oficinas 21.418 ps 4 rs 11 gs resulta que el "Resumen de todos los gastos" es de 3.222.678 3 2.</t>
  </si>
  <si>
    <r>
      <t>Memoria que sobre el estado de la Hacienda Nacional de la República Mexicana, presentó a las Cámaras el Ministro del ramo en julio de 1845</t>
    </r>
    <r>
      <rPr>
        <sz val="10"/>
        <rFont val="Arial"/>
        <family val="2"/>
      </rPr>
      <t>. México, Imprenta de Ignacio Cumplido, 1846, 160 [270] pp.</t>
    </r>
  </si>
  <si>
    <t>*49.860</t>
  </si>
  <si>
    <t>*3.112.742</t>
  </si>
  <si>
    <t>*1.832.489</t>
  </si>
  <si>
    <t>*4.660</t>
  </si>
  <si>
    <t>*135.763</t>
  </si>
  <si>
    <t>*132.568</t>
  </si>
  <si>
    <t>*46.800</t>
  </si>
  <si>
    <t>*2.741</t>
  </si>
  <si>
    <t>*40.828</t>
  </si>
  <si>
    <t>*72.437</t>
  </si>
  <si>
    <t>*682.547</t>
  </si>
  <si>
    <t>*621.325</t>
  </si>
  <si>
    <t>*19.830</t>
  </si>
  <si>
    <t>*601.325</t>
  </si>
  <si>
    <t>*4.945.231</t>
  </si>
  <si>
    <t>*9.145</t>
  </si>
  <si>
    <t>*2.224</t>
  </si>
  <si>
    <t>*2.032</t>
  </si>
  <si>
    <t>*1.211.164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</si>
</sst>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sz val="8"/>
      <name val="Arial"/>
      <family val="0"/>
    </font>
    <font>
      <b/>
      <sz val="10"/>
      <name val="Arial"/>
      <family val="2"/>
    </font>
    <font>
      <b/>
      <sz val="9"/>
      <name val="Arial"/>
      <family val="2"/>
    </font>
    <font>
      <b/>
      <sz val="14"/>
      <name val="Arial"/>
      <family val="2"/>
    </font>
    <font>
      <b/>
      <sz val="12"/>
      <name val="Arial"/>
      <family val="2"/>
    </font>
    <font>
      <i/>
      <sz val="9"/>
      <name val="Arial"/>
      <family val="2"/>
    </font>
    <font>
      <i/>
      <sz val="10"/>
      <name val="Arial"/>
      <family val="2"/>
    </font>
    <font>
      <b/>
      <sz val="8"/>
      <name val="Arial"/>
      <family val="0"/>
    </font>
  </fonts>
  <fills count="2">
    <fill>
      <patternFill/>
    </fill>
    <fill>
      <patternFill patternType="gray125"/>
    </fill>
  </fills>
  <borders count="39">
    <border>
      <left/>
      <right/>
      <top/>
      <bottom/>
      <diagonal/>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thin"/>
      <bottom style="thin"/>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3" fontId="0" fillId="0" borderId="1" xfId="0" applyNumberFormat="1" applyBorder="1" applyAlignment="1">
      <alignment/>
    </xf>
    <xf numFmtId="3" fontId="2" fillId="0" borderId="2" xfId="0" applyNumberFormat="1" applyFont="1" applyBorder="1" applyAlignment="1">
      <alignment/>
    </xf>
    <xf numFmtId="3" fontId="3" fillId="0" borderId="2" xfId="0" applyNumberFormat="1" applyFont="1" applyBorder="1" applyAlignment="1">
      <alignment horizontal="centerContinuous" vertical="center" wrapText="1"/>
    </xf>
    <xf numFmtId="3" fontId="3" fillId="0" borderId="3" xfId="0" applyNumberFormat="1" applyFont="1" applyBorder="1" applyAlignment="1">
      <alignment horizontal="centerContinuous" vertical="center" wrapText="1"/>
    </xf>
    <xf numFmtId="3" fontId="0" fillId="0" borderId="4" xfId="0" applyNumberFormat="1" applyBorder="1" applyAlignment="1">
      <alignment/>
    </xf>
    <xf numFmtId="3" fontId="2" fillId="0" borderId="3" xfId="0" applyNumberFormat="1" applyFont="1" applyBorder="1" applyAlignment="1">
      <alignment/>
    </xf>
    <xf numFmtId="3" fontId="3" fillId="0" borderId="5" xfId="0" applyNumberFormat="1" applyFont="1" applyBorder="1" applyAlignment="1">
      <alignment horizontal="centerContinuous" vertical="center" wrapText="1"/>
    </xf>
    <xf numFmtId="3" fontId="3" fillId="0" borderId="6" xfId="0" applyNumberFormat="1" applyFont="1" applyBorder="1" applyAlignment="1">
      <alignment horizontal="centerContinuous" vertical="center" wrapText="1"/>
    </xf>
    <xf numFmtId="3" fontId="0" fillId="0" borderId="7" xfId="0" applyNumberFormat="1" applyBorder="1" applyAlignment="1">
      <alignment/>
    </xf>
    <xf numFmtId="3" fontId="0" fillId="0" borderId="8" xfId="0" applyNumberFormat="1" applyBorder="1" applyAlignment="1">
      <alignment/>
    </xf>
    <xf numFmtId="3" fontId="2" fillId="0" borderId="5" xfId="0" applyNumberFormat="1" applyFont="1" applyBorder="1" applyAlignment="1">
      <alignment/>
    </xf>
    <xf numFmtId="3" fontId="2" fillId="0" borderId="6" xfId="0" applyNumberFormat="1" applyFont="1" applyBorder="1" applyAlignment="1">
      <alignment/>
    </xf>
    <xf numFmtId="3" fontId="2" fillId="0" borderId="9" xfId="0" applyNumberFormat="1" applyFont="1" applyBorder="1" applyAlignment="1">
      <alignment/>
    </xf>
    <xf numFmtId="3" fontId="2" fillId="0" borderId="10" xfId="0" applyNumberFormat="1" applyFont="1" applyBorder="1" applyAlignment="1">
      <alignment/>
    </xf>
    <xf numFmtId="3" fontId="2" fillId="0" borderId="11" xfId="0" applyNumberFormat="1" applyFon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3" xfId="0" applyNumberFormat="1" applyBorder="1" applyAlignment="1">
      <alignment horizontal="left" wrapText="1"/>
    </xf>
    <xf numFmtId="3" fontId="0" fillId="0" borderId="14" xfId="0" applyNumberFormat="1" applyBorder="1" applyAlignment="1">
      <alignment/>
    </xf>
    <xf numFmtId="3" fontId="3" fillId="0" borderId="15" xfId="0" applyNumberFormat="1" applyFont="1" applyBorder="1" applyAlignment="1">
      <alignment horizontal="centerContinuous" vertical="center" wrapText="1"/>
    </xf>
    <xf numFmtId="3" fontId="0" fillId="0" borderId="16" xfId="0" applyNumberFormat="1" applyBorder="1" applyAlignment="1">
      <alignment/>
    </xf>
    <xf numFmtId="3" fontId="2" fillId="0" borderId="17" xfId="0" applyNumberFormat="1" applyFont="1" applyBorder="1" applyAlignment="1">
      <alignment/>
    </xf>
    <xf numFmtId="3" fontId="2" fillId="0" borderId="18" xfId="0" applyNumberFormat="1" applyFon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1" xfId="0" applyNumberFormat="1" applyFill="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3" fontId="2" fillId="0" borderId="26" xfId="0" applyNumberFormat="1" applyFont="1" applyBorder="1" applyAlignment="1">
      <alignment/>
    </xf>
    <xf numFmtId="3" fontId="3" fillId="0" borderId="20" xfId="0" applyNumberFormat="1" applyFont="1" applyFill="1" applyBorder="1" applyAlignment="1">
      <alignment horizontal="centerContinuous" vertical="center" wrapText="1"/>
    </xf>
    <xf numFmtId="3" fontId="3" fillId="0" borderId="27" xfId="0" applyNumberFormat="1" applyFont="1" applyFill="1" applyBorder="1" applyAlignment="1">
      <alignment horizontal="centerContinuous" vertical="center" wrapText="1"/>
    </xf>
    <xf numFmtId="3" fontId="2" fillId="0" borderId="28" xfId="0" applyNumberFormat="1" applyFont="1" applyBorder="1" applyAlignment="1">
      <alignment/>
    </xf>
    <xf numFmtId="3" fontId="3" fillId="0" borderId="19" xfId="0" applyNumberFormat="1" applyFont="1" applyBorder="1" applyAlignment="1">
      <alignment horizontal="centerContinuous" vertical="center" wrapText="1"/>
    </xf>
    <xf numFmtId="3" fontId="3" fillId="0" borderId="20" xfId="0" applyNumberFormat="1" applyFont="1" applyBorder="1" applyAlignment="1">
      <alignment horizontal="centerContinuous" vertical="center" wrapText="1"/>
    </xf>
    <xf numFmtId="3" fontId="3" fillId="0" borderId="21" xfId="0" applyNumberFormat="1" applyFont="1" applyBorder="1" applyAlignment="1">
      <alignment horizontal="centerContinuous" vertical="center" wrapText="1"/>
    </xf>
    <xf numFmtId="3" fontId="3" fillId="0" borderId="7" xfId="0" applyNumberFormat="1" applyFont="1" applyBorder="1" applyAlignment="1">
      <alignment horizontal="centerContinuous" vertical="center" wrapText="1"/>
    </xf>
    <xf numFmtId="3" fontId="3" fillId="0" borderId="4" xfId="0" applyNumberFormat="1" applyFont="1" applyBorder="1" applyAlignment="1">
      <alignment horizontal="centerContinuous" vertical="center" wrapText="1"/>
    </xf>
    <xf numFmtId="3" fontId="3" fillId="0" borderId="16" xfId="0" applyNumberFormat="1" applyFont="1" applyBorder="1" applyAlignment="1">
      <alignment horizontal="centerContinuous" vertical="center" wrapText="1"/>
    </xf>
    <xf numFmtId="3" fontId="2" fillId="0" borderId="29" xfId="0" applyNumberFormat="1" applyFont="1" applyBorder="1" applyAlignment="1">
      <alignment horizontal="centerContinuous" vertical="center" wrapText="1"/>
    </xf>
    <xf numFmtId="3" fontId="2" fillId="0" borderId="30" xfId="0" applyNumberFormat="1" applyFont="1" applyBorder="1" applyAlignment="1">
      <alignment horizontal="centerContinuous" vertical="center" wrapText="1"/>
    </xf>
    <xf numFmtId="3" fontId="3" fillId="0" borderId="31" xfId="0" applyNumberFormat="1" applyFont="1" applyBorder="1" applyAlignment="1">
      <alignment horizontal="centerContinuous" vertical="center" wrapText="1"/>
    </xf>
    <xf numFmtId="3" fontId="2" fillId="0" borderId="32" xfId="0" applyNumberFormat="1" applyFont="1" applyBorder="1" applyAlignment="1">
      <alignment horizontal="centerContinuous" vertical="center" wrapText="1"/>
    </xf>
    <xf numFmtId="3" fontId="2" fillId="0" borderId="31" xfId="0" applyNumberFormat="1" applyFont="1" applyBorder="1" applyAlignment="1">
      <alignment/>
    </xf>
    <xf numFmtId="0" fontId="6" fillId="0" borderId="0" xfId="0" applyFont="1" applyAlignment="1">
      <alignment horizontal="left"/>
    </xf>
    <xf numFmtId="3" fontId="2" fillId="0" borderId="7" xfId="0" applyNumberFormat="1" applyFont="1" applyBorder="1" applyAlignment="1">
      <alignment/>
    </xf>
    <xf numFmtId="3" fontId="0" fillId="0" borderId="0" xfId="0" applyNumberFormat="1" applyAlignment="1">
      <alignment/>
    </xf>
    <xf numFmtId="3" fontId="0" fillId="0" borderId="11" xfId="0" applyNumberFormat="1" applyBorder="1" applyAlignment="1">
      <alignment/>
    </xf>
    <xf numFmtId="0" fontId="2" fillId="0" borderId="0" xfId="0" applyFont="1" applyAlignment="1">
      <alignment horizontal="right"/>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xf>
    <xf numFmtId="3" fontId="3" fillId="0" borderId="32"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xf>
    <xf numFmtId="3" fontId="2" fillId="0" borderId="33" xfId="0" applyNumberFormat="1" applyFont="1" applyBorder="1" applyAlignment="1">
      <alignment horizontal="center" vertical="center" wrapText="1"/>
    </xf>
    <xf numFmtId="3" fontId="2" fillId="0" borderId="34" xfId="0" applyNumberFormat="1" applyFont="1" applyBorder="1" applyAlignment="1">
      <alignment horizontal="center" vertical="center" wrapText="1"/>
    </xf>
    <xf numFmtId="3" fontId="2" fillId="0" borderId="35" xfId="0" applyNumberFormat="1"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left" wrapText="1"/>
    </xf>
    <xf numFmtId="3" fontId="3" fillId="0" borderId="29" xfId="0" applyNumberFormat="1" applyFont="1" applyFill="1" applyBorder="1" applyAlignment="1">
      <alignment horizontal="center" vertical="center" wrapText="1"/>
    </xf>
    <xf numFmtId="0" fontId="0" fillId="0" borderId="22" xfId="0" applyBorder="1" applyAlignment="1">
      <alignment horizontal="center" vertical="center" wrapText="1"/>
    </xf>
    <xf numFmtId="3" fontId="1" fillId="0" borderId="13" xfId="0" applyNumberFormat="1" applyFont="1" applyBorder="1" applyAlignment="1">
      <alignment/>
    </xf>
    <xf numFmtId="3" fontId="8" fillId="0" borderId="5" xfId="0" applyNumberFormat="1" applyFont="1" applyBorder="1" applyAlignment="1">
      <alignment/>
    </xf>
    <xf numFmtId="3" fontId="8" fillId="0" borderId="2" xfId="0" applyNumberFormat="1" applyFont="1" applyBorder="1" applyAlignment="1">
      <alignment/>
    </xf>
    <xf numFmtId="3" fontId="8" fillId="0" borderId="6" xfId="0" applyNumberFormat="1" applyFont="1" applyBorder="1" applyAlignment="1">
      <alignment/>
    </xf>
    <xf numFmtId="3" fontId="1" fillId="0" borderId="3" xfId="0" applyNumberFormat="1" applyFont="1" applyBorder="1" applyAlignment="1">
      <alignment/>
    </xf>
    <xf numFmtId="3" fontId="8" fillId="0" borderId="3" xfId="0" applyNumberFormat="1" applyFont="1" applyBorder="1" applyAlignment="1">
      <alignment/>
    </xf>
    <xf numFmtId="3" fontId="1" fillId="0" borderId="15" xfId="0" applyNumberFormat="1" applyFont="1" applyBorder="1" applyAlignment="1">
      <alignment/>
    </xf>
    <xf numFmtId="3" fontId="8" fillId="0" borderId="26" xfId="0" applyNumberFormat="1" applyFont="1" applyBorder="1" applyAlignment="1">
      <alignment/>
    </xf>
    <xf numFmtId="3" fontId="8" fillId="0" borderId="31" xfId="0" applyNumberFormat="1" applyFont="1" applyBorder="1" applyAlignment="1">
      <alignment/>
    </xf>
    <xf numFmtId="3" fontId="1" fillId="0" borderId="13" xfId="0" applyNumberFormat="1" applyFont="1" applyBorder="1" applyAlignment="1">
      <alignment horizontal="right"/>
    </xf>
    <xf numFmtId="3" fontId="8" fillId="0" borderId="5" xfId="0" applyNumberFormat="1" applyFont="1" applyBorder="1" applyAlignment="1">
      <alignment horizontal="right"/>
    </xf>
    <xf numFmtId="3" fontId="8" fillId="0" borderId="2" xfId="0" applyNumberFormat="1" applyFont="1" applyBorder="1" applyAlignment="1">
      <alignment horizontal="right"/>
    </xf>
    <xf numFmtId="3" fontId="8" fillId="0" borderId="6" xfId="0" applyNumberFormat="1" applyFont="1" applyBorder="1" applyAlignment="1">
      <alignment horizontal="right"/>
    </xf>
    <xf numFmtId="3" fontId="8" fillId="0" borderId="3" xfId="0" applyNumberFormat="1" applyFont="1" applyBorder="1" applyAlignment="1">
      <alignment horizontal="right"/>
    </xf>
    <xf numFmtId="3" fontId="8" fillId="0" borderId="26" xfId="0" applyNumberFormat="1" applyFont="1" applyBorder="1" applyAlignment="1">
      <alignment horizontal="right"/>
    </xf>
    <xf numFmtId="3" fontId="8" fillId="0" borderId="31" xfId="0" applyNumberFormat="1" applyFont="1" applyBorder="1" applyAlignment="1">
      <alignment horizontal="right"/>
    </xf>
    <xf numFmtId="0" fontId="0" fillId="0" borderId="0" xfId="0" applyAlignment="1">
      <alignment horizontal="right"/>
    </xf>
    <xf numFmtId="3" fontId="8" fillId="0" borderId="3" xfId="0" applyNumberFormat="1" applyFont="1" applyBorder="1" applyAlignment="1">
      <alignment horizontal="right"/>
    </xf>
    <xf numFmtId="3" fontId="8" fillId="0" borderId="15" xfId="0" applyNumberFormat="1" applyFont="1" applyBorder="1" applyAlignment="1">
      <alignment horizontal="right"/>
    </xf>
    <xf numFmtId="3" fontId="2" fillId="0" borderId="15"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9"/>
  <sheetViews>
    <sheetView tabSelected="1" workbookViewId="0" topLeftCell="A1">
      <selection activeCell="A1" sqref="A1:AE1"/>
    </sheetView>
  </sheetViews>
  <sheetFormatPr defaultColWidth="11.421875" defaultRowHeight="12.75"/>
  <cols>
    <col min="1" max="1" width="20.8515625" style="0" customWidth="1"/>
    <col min="2" max="2" width="10.8515625" style="0" customWidth="1"/>
    <col min="3" max="4" width="10.28125" style="0" customWidth="1"/>
    <col min="25" max="25" width="10.140625" style="0" customWidth="1"/>
    <col min="27" max="27" width="11.140625" style="0" customWidth="1"/>
  </cols>
  <sheetData>
    <row r="1" spans="1:31" ht="16.5" customHeight="1">
      <c r="A1" s="64" t="s">
        <v>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row>
    <row r="2" spans="1:31" ht="21" customHeight="1">
      <c r="A2" s="66" t="s">
        <v>24</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row>
    <row r="4" ht="13.5" thickBot="1"/>
    <row r="5" spans="1:31" ht="21.75" customHeight="1" thickBot="1">
      <c r="A5" s="16"/>
      <c r="B5" s="58" t="s">
        <v>25</v>
      </c>
      <c r="C5" s="59"/>
      <c r="D5" s="59"/>
      <c r="E5" s="59"/>
      <c r="F5" s="59"/>
      <c r="G5" s="59"/>
      <c r="H5" s="60"/>
      <c r="I5" s="61" t="s">
        <v>43</v>
      </c>
      <c r="J5" s="62"/>
      <c r="K5" s="62"/>
      <c r="L5" s="63"/>
      <c r="M5" s="61" t="s">
        <v>44</v>
      </c>
      <c r="N5" s="62"/>
      <c r="O5" s="63"/>
      <c r="P5" s="58" t="s">
        <v>48</v>
      </c>
      <c r="Q5" s="59"/>
      <c r="R5" s="59"/>
      <c r="S5" s="59"/>
      <c r="T5" s="59"/>
      <c r="U5" s="59"/>
      <c r="V5" s="59"/>
      <c r="W5" s="59"/>
      <c r="X5" s="59"/>
      <c r="Y5" s="59"/>
      <c r="Z5" s="59"/>
      <c r="AA5" s="59"/>
      <c r="AB5" s="59"/>
      <c r="AC5" s="60"/>
      <c r="AD5" s="68" t="s">
        <v>61</v>
      </c>
      <c r="AE5" s="55" t="s">
        <v>62</v>
      </c>
    </row>
    <row r="6" spans="1:31" ht="101.25" customHeight="1">
      <c r="A6" s="17"/>
      <c r="B6" s="36" t="s">
        <v>26</v>
      </c>
      <c r="C6" s="37" t="s">
        <v>28</v>
      </c>
      <c r="D6" s="37" t="s">
        <v>29</v>
      </c>
      <c r="E6" s="37" t="s">
        <v>30</v>
      </c>
      <c r="F6" s="37" t="s">
        <v>36</v>
      </c>
      <c r="G6" s="37" t="s">
        <v>37</v>
      </c>
      <c r="H6" s="38" t="s">
        <v>34</v>
      </c>
      <c r="I6" s="39" t="s">
        <v>38</v>
      </c>
      <c r="J6" s="40" t="s">
        <v>40</v>
      </c>
      <c r="K6" s="40" t="s">
        <v>41</v>
      </c>
      <c r="L6" s="41" t="s">
        <v>42</v>
      </c>
      <c r="M6" s="42" t="s">
        <v>45</v>
      </c>
      <c r="N6" s="43" t="s">
        <v>46</v>
      </c>
      <c r="O6" s="45" t="s">
        <v>47</v>
      </c>
      <c r="P6" s="7" t="s">
        <v>49</v>
      </c>
      <c r="Q6" s="3" t="s">
        <v>50</v>
      </c>
      <c r="R6" s="3" t="s">
        <v>51</v>
      </c>
      <c r="S6" s="3" t="s">
        <v>52</v>
      </c>
      <c r="T6" s="3" t="s">
        <v>53</v>
      </c>
      <c r="U6" s="3" t="s">
        <v>54</v>
      </c>
      <c r="V6" s="3" t="s">
        <v>55</v>
      </c>
      <c r="W6" s="33" t="s">
        <v>56</v>
      </c>
      <c r="X6" s="33" t="s">
        <v>57</v>
      </c>
      <c r="Y6" s="33" t="s">
        <v>58</v>
      </c>
      <c r="Z6" s="33" t="s">
        <v>63</v>
      </c>
      <c r="AA6" s="33" t="s">
        <v>59</v>
      </c>
      <c r="AB6" s="33" t="s">
        <v>60</v>
      </c>
      <c r="AC6" s="34" t="s">
        <v>47</v>
      </c>
      <c r="AD6" s="69"/>
      <c r="AE6" s="56"/>
    </row>
    <row r="7" spans="1:31" ht="26.25" customHeight="1">
      <c r="A7" s="17"/>
      <c r="B7" s="7" t="s">
        <v>27</v>
      </c>
      <c r="C7" s="3" t="s">
        <v>27</v>
      </c>
      <c r="D7" s="3" t="s">
        <v>27</v>
      </c>
      <c r="E7" s="3" t="s">
        <v>31</v>
      </c>
      <c r="F7" s="3" t="s">
        <v>32</v>
      </c>
      <c r="G7" s="3" t="s">
        <v>33</v>
      </c>
      <c r="H7" s="8" t="s">
        <v>33</v>
      </c>
      <c r="I7" s="7" t="s">
        <v>39</v>
      </c>
      <c r="J7" s="4" t="s">
        <v>39</v>
      </c>
      <c r="K7" s="4" t="s">
        <v>39</v>
      </c>
      <c r="L7" s="20" t="s">
        <v>39</v>
      </c>
      <c r="M7" s="4" t="s">
        <v>39</v>
      </c>
      <c r="N7" s="44" t="s">
        <v>39</v>
      </c>
      <c r="O7" s="3" t="s">
        <v>39</v>
      </c>
      <c r="P7" s="4" t="s">
        <v>39</v>
      </c>
      <c r="Q7" s="4" t="s">
        <v>39</v>
      </c>
      <c r="R7" s="4" t="s">
        <v>39</v>
      </c>
      <c r="S7" s="4" t="s">
        <v>39</v>
      </c>
      <c r="T7" s="4" t="s">
        <v>39</v>
      </c>
      <c r="U7" s="4" t="s">
        <v>39</v>
      </c>
      <c r="V7" s="3" t="s">
        <v>39</v>
      </c>
      <c r="W7" s="3" t="s">
        <v>39</v>
      </c>
      <c r="X7" s="3" t="s">
        <v>39</v>
      </c>
      <c r="Y7" s="3" t="s">
        <v>39</v>
      </c>
      <c r="Z7" s="3" t="s">
        <v>39</v>
      </c>
      <c r="AA7" s="3" t="s">
        <v>39</v>
      </c>
      <c r="AB7" s="3" t="s">
        <v>39</v>
      </c>
      <c r="AC7" s="8" t="s">
        <v>39</v>
      </c>
      <c r="AD7" s="3" t="s">
        <v>39</v>
      </c>
      <c r="AE7" s="8" t="s">
        <v>39</v>
      </c>
    </row>
    <row r="8" spans="1:31" ht="12.75">
      <c r="A8" s="17" t="s">
        <v>1</v>
      </c>
      <c r="B8" s="9">
        <v>1035</v>
      </c>
      <c r="C8" s="1"/>
      <c r="D8" s="1"/>
      <c r="E8" s="1"/>
      <c r="F8" s="1">
        <v>360216</v>
      </c>
      <c r="G8" s="1">
        <v>701103</v>
      </c>
      <c r="H8" s="10"/>
      <c r="I8" s="9"/>
      <c r="J8" s="5">
        <v>1</v>
      </c>
      <c r="K8" s="5"/>
      <c r="L8" s="21">
        <v>67184</v>
      </c>
      <c r="M8" s="9">
        <v>7307</v>
      </c>
      <c r="N8" s="1"/>
      <c r="O8" s="10">
        <f>SUM(M8:N8)</f>
        <v>7307</v>
      </c>
      <c r="P8" s="9"/>
      <c r="Q8" s="1"/>
      <c r="R8" s="1">
        <v>446</v>
      </c>
      <c r="S8" s="1"/>
      <c r="T8" s="1"/>
      <c r="U8" s="1"/>
      <c r="V8" s="1">
        <v>1845</v>
      </c>
      <c r="W8" s="1"/>
      <c r="X8" s="1"/>
      <c r="Y8" s="1"/>
      <c r="Z8" s="1"/>
      <c r="AA8" s="1">
        <v>4752</v>
      </c>
      <c r="AB8" s="31"/>
      <c r="AC8" s="31">
        <f>SUM(P8:AB8)</f>
        <v>7043</v>
      </c>
      <c r="AD8" s="24">
        <f>(O8+AC8)</f>
        <v>14350</v>
      </c>
      <c r="AE8" s="26">
        <f>(L8-AD8)</f>
        <v>52834</v>
      </c>
    </row>
    <row r="9" spans="1:31" ht="12.75">
      <c r="A9" s="17" t="s">
        <v>2</v>
      </c>
      <c r="B9" s="9">
        <v>23</v>
      </c>
      <c r="C9" s="1">
        <v>3141</v>
      </c>
      <c r="D9" s="1">
        <v>23</v>
      </c>
      <c r="E9" s="1">
        <v>155264</v>
      </c>
      <c r="F9" s="1">
        <v>634835</v>
      </c>
      <c r="G9" s="1">
        <v>3560641</v>
      </c>
      <c r="H9" s="10"/>
      <c r="I9" s="9"/>
      <c r="J9" s="5">
        <v>180</v>
      </c>
      <c r="K9" s="5">
        <v>10</v>
      </c>
      <c r="L9" s="21">
        <v>337255</v>
      </c>
      <c r="M9" s="9">
        <v>29824</v>
      </c>
      <c r="N9" s="1"/>
      <c r="O9" s="10">
        <f aca="true" t="shared" si="0" ref="O9:O26">SUM(M9:N9)</f>
        <v>29824</v>
      </c>
      <c r="P9" s="9">
        <v>34608</v>
      </c>
      <c r="Q9" s="1"/>
      <c r="R9" s="1">
        <v>343</v>
      </c>
      <c r="S9" s="1">
        <v>8000</v>
      </c>
      <c r="T9" s="1">
        <v>342</v>
      </c>
      <c r="U9" s="1"/>
      <c r="V9" s="1"/>
      <c r="W9" s="1"/>
      <c r="X9" s="1"/>
      <c r="Y9" s="1">
        <v>6088</v>
      </c>
      <c r="Z9" s="1"/>
      <c r="AA9" s="1">
        <v>7276</v>
      </c>
      <c r="AB9" s="31">
        <v>1031</v>
      </c>
      <c r="AC9" s="31">
        <f aca="true" t="shared" si="1" ref="AC9:AC33">SUM(P9:AB9)</f>
        <v>57688</v>
      </c>
      <c r="AD9" s="9">
        <f aca="true" t="shared" si="2" ref="AD9:AD26">(O9+AC9)</f>
        <v>87512</v>
      </c>
      <c r="AE9" s="10">
        <f aca="true" t="shared" si="3" ref="AE9:AE26">(L9-AD9)</f>
        <v>249743</v>
      </c>
    </row>
    <row r="10" spans="1:31" ht="12.75">
      <c r="A10" s="17" t="s">
        <v>3</v>
      </c>
      <c r="B10" s="9">
        <v>3022</v>
      </c>
      <c r="C10" s="1">
        <v>8275</v>
      </c>
      <c r="D10" s="1">
        <v>45</v>
      </c>
      <c r="E10" s="1">
        <v>81000</v>
      </c>
      <c r="F10" s="1">
        <v>3047650</v>
      </c>
      <c r="G10" s="1">
        <v>4434835</v>
      </c>
      <c r="H10" s="10"/>
      <c r="I10" s="9"/>
      <c r="J10" s="5"/>
      <c r="K10" s="5"/>
      <c r="L10" s="21">
        <v>484962</v>
      </c>
      <c r="M10" s="9">
        <v>52295</v>
      </c>
      <c r="N10" s="1">
        <v>1406</v>
      </c>
      <c r="O10" s="10">
        <f t="shared" si="0"/>
        <v>53701</v>
      </c>
      <c r="P10" s="9">
        <v>86181</v>
      </c>
      <c r="Q10" s="1"/>
      <c r="R10" s="1">
        <v>1914</v>
      </c>
      <c r="S10" s="1">
        <v>1173</v>
      </c>
      <c r="T10" s="1"/>
      <c r="U10" s="1"/>
      <c r="V10" s="1"/>
      <c r="W10" s="1"/>
      <c r="X10" s="1"/>
      <c r="Y10" s="1">
        <v>7963</v>
      </c>
      <c r="Z10" s="1"/>
      <c r="AA10" s="1">
        <v>3318</v>
      </c>
      <c r="AB10" s="31"/>
      <c r="AC10" s="31">
        <f t="shared" si="1"/>
        <v>100549</v>
      </c>
      <c r="AD10" s="9">
        <f t="shared" si="2"/>
        <v>154250</v>
      </c>
      <c r="AE10" s="10">
        <f t="shared" si="3"/>
        <v>330712</v>
      </c>
    </row>
    <row r="11" spans="1:31" ht="12.75">
      <c r="A11" s="17" t="s">
        <v>4</v>
      </c>
      <c r="B11" s="9"/>
      <c r="C11" s="1"/>
      <c r="D11" s="1">
        <v>18</v>
      </c>
      <c r="E11" s="1">
        <v>75791</v>
      </c>
      <c r="F11" s="1">
        <v>226566</v>
      </c>
      <c r="G11" s="1">
        <v>2748181</v>
      </c>
      <c r="H11" s="10"/>
      <c r="I11" s="9"/>
      <c r="J11" s="5">
        <v>233</v>
      </c>
      <c r="K11" s="5">
        <v>1001</v>
      </c>
      <c r="L11" s="21">
        <v>238610</v>
      </c>
      <c r="M11" s="9">
        <v>28277</v>
      </c>
      <c r="N11" s="1"/>
      <c r="O11" s="10">
        <f t="shared" si="0"/>
        <v>28277</v>
      </c>
      <c r="P11" s="9"/>
      <c r="Q11" s="1"/>
      <c r="R11" s="1">
        <v>6</v>
      </c>
      <c r="S11" s="1"/>
      <c r="T11" s="1"/>
      <c r="U11" s="1"/>
      <c r="V11" s="1"/>
      <c r="W11" s="1"/>
      <c r="X11" s="1"/>
      <c r="Y11" s="1">
        <v>18533</v>
      </c>
      <c r="Z11" s="1"/>
      <c r="AA11" s="1">
        <v>1529</v>
      </c>
      <c r="AB11" s="31"/>
      <c r="AC11" s="31">
        <f t="shared" si="1"/>
        <v>20068</v>
      </c>
      <c r="AD11" s="9">
        <f t="shared" si="2"/>
        <v>48345</v>
      </c>
      <c r="AE11" s="10">
        <f t="shared" si="3"/>
        <v>190265</v>
      </c>
    </row>
    <row r="12" spans="1:31" ht="12.75">
      <c r="A12" s="17" t="s">
        <v>5</v>
      </c>
      <c r="B12" s="9">
        <v>6258</v>
      </c>
      <c r="C12" s="1">
        <v>21</v>
      </c>
      <c r="D12" s="1">
        <v>72</v>
      </c>
      <c r="E12" s="1">
        <v>115172</v>
      </c>
      <c r="F12" s="1">
        <v>1780632</v>
      </c>
      <c r="G12" s="1">
        <v>4860896</v>
      </c>
      <c r="H12" s="10"/>
      <c r="I12" s="9">
        <v>245</v>
      </c>
      <c r="J12" s="5">
        <v>1348</v>
      </c>
      <c r="K12" s="5">
        <v>4</v>
      </c>
      <c r="L12" s="21">
        <v>426485</v>
      </c>
      <c r="M12" s="9">
        <v>46224</v>
      </c>
      <c r="N12" s="1">
        <v>12527</v>
      </c>
      <c r="O12" s="10">
        <f t="shared" si="0"/>
        <v>58751</v>
      </c>
      <c r="P12" s="9">
        <v>89099</v>
      </c>
      <c r="Q12" s="1"/>
      <c r="R12" s="1">
        <v>12560</v>
      </c>
      <c r="S12" s="1">
        <v>3337</v>
      </c>
      <c r="T12" s="1"/>
      <c r="U12" s="1"/>
      <c r="V12" s="1"/>
      <c r="W12" s="1"/>
      <c r="X12" s="1"/>
      <c r="Y12" s="1">
        <v>23170</v>
      </c>
      <c r="Z12" s="1"/>
      <c r="AA12" s="1">
        <v>25142</v>
      </c>
      <c r="AB12" s="31"/>
      <c r="AC12" s="31">
        <f t="shared" si="1"/>
        <v>153308</v>
      </c>
      <c r="AD12" s="9">
        <f t="shared" si="2"/>
        <v>212059</v>
      </c>
      <c r="AE12" s="10">
        <f t="shared" si="3"/>
        <v>214426</v>
      </c>
    </row>
    <row r="13" spans="1:31" ht="12.75">
      <c r="A13" s="17" t="s">
        <v>6</v>
      </c>
      <c r="B13" s="9">
        <v>3788</v>
      </c>
      <c r="C13" s="1">
        <v>22473</v>
      </c>
      <c r="D13" s="1">
        <v>1455</v>
      </c>
      <c r="E13" s="1">
        <v>1362274</v>
      </c>
      <c r="F13" s="1">
        <v>4862225</v>
      </c>
      <c r="G13" s="1">
        <v>13520636</v>
      </c>
      <c r="H13" s="10">
        <v>1620</v>
      </c>
      <c r="I13" s="9"/>
      <c r="J13" s="5">
        <v>90</v>
      </c>
      <c r="K13" s="5">
        <v>708</v>
      </c>
      <c r="L13" s="21">
        <v>1219369</v>
      </c>
      <c r="M13" s="9">
        <v>160177</v>
      </c>
      <c r="N13" s="1">
        <v>2000</v>
      </c>
      <c r="O13" s="10">
        <f t="shared" si="0"/>
        <v>162177</v>
      </c>
      <c r="P13" s="9"/>
      <c r="Q13" s="1"/>
      <c r="R13" s="1">
        <v>2567</v>
      </c>
      <c r="S13" s="1"/>
      <c r="T13" s="1"/>
      <c r="U13" s="1"/>
      <c r="V13" s="1"/>
      <c r="W13" s="1">
        <v>600</v>
      </c>
      <c r="X13" s="1"/>
      <c r="Y13" s="1"/>
      <c r="Z13" s="1"/>
      <c r="AA13" s="1">
        <v>20818</v>
      </c>
      <c r="AB13" s="31"/>
      <c r="AC13" s="31">
        <f t="shared" si="1"/>
        <v>23985</v>
      </c>
      <c r="AD13" s="9">
        <f t="shared" si="2"/>
        <v>186162</v>
      </c>
      <c r="AE13" s="10">
        <f t="shared" si="3"/>
        <v>1033207</v>
      </c>
    </row>
    <row r="14" spans="1:31" ht="12.75">
      <c r="A14" s="17" t="s">
        <v>7</v>
      </c>
      <c r="B14" s="9">
        <v>23600</v>
      </c>
      <c r="C14" s="1"/>
      <c r="D14" s="1">
        <v>27</v>
      </c>
      <c r="E14" s="1">
        <v>35813</v>
      </c>
      <c r="F14" s="1">
        <v>1505463</v>
      </c>
      <c r="G14" s="1">
        <v>3347762</v>
      </c>
      <c r="H14" s="10"/>
      <c r="I14" s="9"/>
      <c r="J14" s="5">
        <v>164</v>
      </c>
      <c r="K14" s="5"/>
      <c r="L14" s="21">
        <v>324727</v>
      </c>
      <c r="M14" s="9">
        <v>33175</v>
      </c>
      <c r="N14" s="1"/>
      <c r="O14" s="10">
        <f t="shared" si="0"/>
        <v>33175</v>
      </c>
      <c r="P14" s="9">
        <v>48095</v>
      </c>
      <c r="Q14" s="1"/>
      <c r="R14" s="1">
        <v>23026</v>
      </c>
      <c r="S14" s="1">
        <v>3504</v>
      </c>
      <c r="T14" s="1">
        <v>482</v>
      </c>
      <c r="U14" s="1"/>
      <c r="V14" s="1"/>
      <c r="W14" s="1"/>
      <c r="X14" s="1"/>
      <c r="Y14" s="1">
        <v>4568</v>
      </c>
      <c r="Z14" s="1"/>
      <c r="AA14" s="1">
        <v>11024</v>
      </c>
      <c r="AB14" s="31"/>
      <c r="AC14" s="31">
        <f t="shared" si="1"/>
        <v>90699</v>
      </c>
      <c r="AD14" s="9">
        <f t="shared" si="2"/>
        <v>123874</v>
      </c>
      <c r="AE14" s="10">
        <f t="shared" si="3"/>
        <v>200853</v>
      </c>
    </row>
    <row r="15" spans="1:31" ht="12.75">
      <c r="A15" s="17" t="s">
        <v>8</v>
      </c>
      <c r="B15" s="9"/>
      <c r="C15" s="1"/>
      <c r="D15" s="1"/>
      <c r="E15" s="1"/>
      <c r="F15" s="1"/>
      <c r="G15" s="1"/>
      <c r="H15" s="10"/>
      <c r="I15" s="9"/>
      <c r="J15" s="5"/>
      <c r="K15" s="5"/>
      <c r="L15" s="21"/>
      <c r="M15" s="9"/>
      <c r="N15" s="1"/>
      <c r="O15" s="10"/>
      <c r="P15" s="9"/>
      <c r="Q15" s="1"/>
      <c r="R15" s="1"/>
      <c r="S15" s="1"/>
      <c r="T15" s="1"/>
      <c r="U15" s="1"/>
      <c r="V15" s="1"/>
      <c r="W15" s="1"/>
      <c r="X15" s="1"/>
      <c r="Y15" s="1"/>
      <c r="Z15" s="1"/>
      <c r="AA15" s="1"/>
      <c r="AB15" s="31"/>
      <c r="AC15" s="31"/>
      <c r="AD15" s="9"/>
      <c r="AE15" s="10"/>
    </row>
    <row r="16" spans="1:31" ht="12.75">
      <c r="A16" s="17" t="s">
        <v>9</v>
      </c>
      <c r="B16" s="9">
        <v>805</v>
      </c>
      <c r="C16" s="1">
        <v>1017</v>
      </c>
      <c r="D16" s="1">
        <v>12</v>
      </c>
      <c r="E16" s="1"/>
      <c r="F16" s="1">
        <v>211963</v>
      </c>
      <c r="G16" s="1">
        <v>2477210</v>
      </c>
      <c r="H16" s="10"/>
      <c r="I16" s="9"/>
      <c r="J16" s="5">
        <v>610</v>
      </c>
      <c r="K16" s="5"/>
      <c r="L16" s="21">
        <v>170563</v>
      </c>
      <c r="M16" s="9">
        <v>36054</v>
      </c>
      <c r="N16" s="1"/>
      <c r="O16" s="10">
        <f t="shared" si="0"/>
        <v>36054</v>
      </c>
      <c r="P16" s="9">
        <v>34713</v>
      </c>
      <c r="Q16" s="1"/>
      <c r="R16" s="1">
        <v>1731</v>
      </c>
      <c r="S16" s="1">
        <v>1747</v>
      </c>
      <c r="T16" s="1">
        <v>677</v>
      </c>
      <c r="U16" s="1"/>
      <c r="V16" s="1">
        <v>23952</v>
      </c>
      <c r="W16" s="1"/>
      <c r="X16" s="1"/>
      <c r="Y16" s="1">
        <v>3011</v>
      </c>
      <c r="Z16" s="1"/>
      <c r="AA16" s="1"/>
      <c r="AB16" s="31"/>
      <c r="AC16" s="31">
        <f t="shared" si="1"/>
        <v>65831</v>
      </c>
      <c r="AD16" s="9">
        <f t="shared" si="2"/>
        <v>101885</v>
      </c>
      <c r="AE16" s="10">
        <f t="shared" si="3"/>
        <v>68678</v>
      </c>
    </row>
    <row r="17" spans="1:31" ht="12.75">
      <c r="A17" s="17" t="s">
        <v>10</v>
      </c>
      <c r="B17" s="9">
        <v>511</v>
      </c>
      <c r="C17" s="1">
        <v>2253</v>
      </c>
      <c r="D17" s="1">
        <v>164</v>
      </c>
      <c r="E17" s="1">
        <v>54064</v>
      </c>
      <c r="F17" s="1">
        <v>891128</v>
      </c>
      <c r="G17" s="1">
        <v>732553</v>
      </c>
      <c r="H17" s="10"/>
      <c r="I17" s="9"/>
      <c r="J17" s="5">
        <v>3</v>
      </c>
      <c r="K17" s="5"/>
      <c r="L17" s="21">
        <v>108343</v>
      </c>
      <c r="M17" s="9">
        <v>21903</v>
      </c>
      <c r="N17" s="1">
        <v>276</v>
      </c>
      <c r="O17" s="10">
        <f t="shared" si="0"/>
        <v>22179</v>
      </c>
      <c r="P17" s="9">
        <v>13366</v>
      </c>
      <c r="Q17" s="1"/>
      <c r="R17" s="1">
        <v>18495</v>
      </c>
      <c r="S17" s="1"/>
      <c r="T17" s="1"/>
      <c r="U17" s="1"/>
      <c r="V17" s="1"/>
      <c r="W17" s="1"/>
      <c r="X17" s="1"/>
      <c r="Y17" s="1">
        <v>1681</v>
      </c>
      <c r="Z17" s="1"/>
      <c r="AA17" s="1">
        <v>9783</v>
      </c>
      <c r="AB17" s="31"/>
      <c r="AC17" s="31">
        <f t="shared" si="1"/>
        <v>43325</v>
      </c>
      <c r="AD17" s="9">
        <f t="shared" si="2"/>
        <v>65504</v>
      </c>
      <c r="AE17" s="10">
        <f t="shared" si="3"/>
        <v>42839</v>
      </c>
    </row>
    <row r="18" spans="1:31" ht="12.75">
      <c r="A18" s="17" t="s">
        <v>11</v>
      </c>
      <c r="B18" s="9">
        <v>2254</v>
      </c>
      <c r="C18" s="1">
        <v>524</v>
      </c>
      <c r="D18" s="1">
        <v>41</v>
      </c>
      <c r="E18" s="1">
        <v>136367</v>
      </c>
      <c r="F18" s="1">
        <v>681737</v>
      </c>
      <c r="G18" s="1">
        <v>2117480</v>
      </c>
      <c r="H18" s="10"/>
      <c r="I18" s="9"/>
      <c r="J18" s="5">
        <v>101</v>
      </c>
      <c r="K18" s="5"/>
      <c r="L18" s="21">
        <v>180322</v>
      </c>
      <c r="M18" s="9">
        <v>22262</v>
      </c>
      <c r="N18" s="1"/>
      <c r="O18" s="10">
        <f t="shared" si="0"/>
        <v>22262</v>
      </c>
      <c r="P18" s="9">
        <v>115661</v>
      </c>
      <c r="Q18" s="1"/>
      <c r="R18" s="1">
        <v>3231</v>
      </c>
      <c r="S18" s="1">
        <v>5122</v>
      </c>
      <c r="T18" s="1">
        <v>322</v>
      </c>
      <c r="U18" s="1"/>
      <c r="V18" s="1"/>
      <c r="W18" s="1"/>
      <c r="X18" s="1"/>
      <c r="Y18" s="1">
        <v>14753</v>
      </c>
      <c r="Z18" s="1"/>
      <c r="AA18" s="1">
        <v>6960</v>
      </c>
      <c r="AB18" s="31">
        <v>2031</v>
      </c>
      <c r="AC18" s="31">
        <f t="shared" si="1"/>
        <v>148080</v>
      </c>
      <c r="AD18" s="9">
        <f t="shared" si="2"/>
        <v>170342</v>
      </c>
      <c r="AE18" s="10">
        <f t="shared" si="3"/>
        <v>9980</v>
      </c>
    </row>
    <row r="19" spans="1:31" ht="12.75">
      <c r="A19" s="17" t="s">
        <v>12</v>
      </c>
      <c r="B19" s="9">
        <v>92</v>
      </c>
      <c r="C19" s="1">
        <v>12149</v>
      </c>
      <c r="D19" s="1">
        <v>24</v>
      </c>
      <c r="E19" s="1">
        <v>20537</v>
      </c>
      <c r="F19" s="1">
        <v>1031525</v>
      </c>
      <c r="G19" s="1">
        <v>3201582</v>
      </c>
      <c r="H19" s="10"/>
      <c r="I19" s="9"/>
      <c r="J19" s="5">
        <v>180</v>
      </c>
      <c r="K19" s="5"/>
      <c r="L19" s="21">
        <v>280472</v>
      </c>
      <c r="M19" s="9">
        <v>26045</v>
      </c>
      <c r="N19" s="1"/>
      <c r="O19" s="10">
        <f t="shared" si="0"/>
        <v>26045</v>
      </c>
      <c r="P19" s="9">
        <v>86690</v>
      </c>
      <c r="Q19" s="1"/>
      <c r="R19" s="1">
        <v>293</v>
      </c>
      <c r="S19" s="1">
        <v>1802</v>
      </c>
      <c r="T19" s="1"/>
      <c r="U19" s="1">
        <v>31</v>
      </c>
      <c r="V19" s="1"/>
      <c r="W19" s="1"/>
      <c r="X19" s="1"/>
      <c r="Y19" s="1">
        <v>14949</v>
      </c>
      <c r="Z19" s="1"/>
      <c r="AA19" s="1">
        <v>7920</v>
      </c>
      <c r="AB19" s="31"/>
      <c r="AC19" s="31">
        <f t="shared" si="1"/>
        <v>111685</v>
      </c>
      <c r="AD19" s="9">
        <f t="shared" si="2"/>
        <v>137730</v>
      </c>
      <c r="AE19" s="10">
        <f t="shared" si="3"/>
        <v>142742</v>
      </c>
    </row>
    <row r="20" spans="1:31" ht="12.75">
      <c r="A20" s="17" t="s">
        <v>13</v>
      </c>
      <c r="B20" s="9"/>
      <c r="C20" s="1"/>
      <c r="D20" s="1"/>
      <c r="E20" s="1"/>
      <c r="F20" s="1"/>
      <c r="G20" s="1"/>
      <c r="H20" s="10"/>
      <c r="I20" s="9"/>
      <c r="J20" s="5"/>
      <c r="K20" s="5"/>
      <c r="L20" s="21"/>
      <c r="M20" s="9"/>
      <c r="N20" s="1"/>
      <c r="O20" s="10"/>
      <c r="P20" s="9"/>
      <c r="Q20" s="1"/>
      <c r="R20" s="1"/>
      <c r="S20" s="1"/>
      <c r="T20" s="1"/>
      <c r="U20" s="1"/>
      <c r="V20" s="1"/>
      <c r="W20" s="1"/>
      <c r="X20" s="1"/>
      <c r="Y20" s="1"/>
      <c r="Z20" s="1"/>
      <c r="AA20" s="1"/>
      <c r="AB20" s="31"/>
      <c r="AC20" s="31"/>
      <c r="AD20" s="9"/>
      <c r="AE20" s="10"/>
    </row>
    <row r="21" spans="1:31" ht="12.75">
      <c r="A21" s="17" t="s">
        <v>14</v>
      </c>
      <c r="B21" s="9"/>
      <c r="C21" s="1"/>
      <c r="D21" s="1"/>
      <c r="E21" s="1">
        <v>30000</v>
      </c>
      <c r="F21" s="1">
        <v>240321</v>
      </c>
      <c r="G21" s="1">
        <v>2314188</v>
      </c>
      <c r="H21" s="10"/>
      <c r="I21" s="9"/>
      <c r="J21" s="5">
        <v>3188</v>
      </c>
      <c r="K21" s="5"/>
      <c r="L21" s="21">
        <v>162907</v>
      </c>
      <c r="M21" s="9">
        <v>20058</v>
      </c>
      <c r="N21" s="1">
        <v>511</v>
      </c>
      <c r="O21" s="10">
        <f t="shared" si="0"/>
        <v>20569</v>
      </c>
      <c r="P21" s="9">
        <v>46828</v>
      </c>
      <c r="Q21" s="1"/>
      <c r="R21" s="1">
        <v>69</v>
      </c>
      <c r="S21" s="1">
        <v>16140</v>
      </c>
      <c r="T21" s="1">
        <v>915</v>
      </c>
      <c r="U21" s="1"/>
      <c r="V21" s="1">
        <v>19812</v>
      </c>
      <c r="W21" s="1"/>
      <c r="X21" s="1">
        <v>40</v>
      </c>
      <c r="Y21" s="1">
        <v>1155</v>
      </c>
      <c r="Z21" s="1"/>
      <c r="AA21" s="1">
        <v>3514</v>
      </c>
      <c r="AB21" s="31"/>
      <c r="AC21" s="31">
        <f t="shared" si="1"/>
        <v>88473</v>
      </c>
      <c r="AD21" s="9">
        <f t="shared" si="2"/>
        <v>109042</v>
      </c>
      <c r="AE21" s="10">
        <f t="shared" si="3"/>
        <v>53865</v>
      </c>
    </row>
    <row r="22" spans="1:31" ht="12.75">
      <c r="A22" s="17" t="s">
        <v>15</v>
      </c>
      <c r="B22" s="9">
        <v>14</v>
      </c>
      <c r="C22" s="1"/>
      <c r="D22" s="1"/>
      <c r="E22" s="1"/>
      <c r="F22" s="1">
        <v>97533</v>
      </c>
      <c r="G22" s="1">
        <v>213709</v>
      </c>
      <c r="H22" s="10"/>
      <c r="I22" s="9"/>
      <c r="J22" s="5">
        <v>49</v>
      </c>
      <c r="K22" s="5"/>
      <c r="L22" s="21">
        <v>19516</v>
      </c>
      <c r="M22" s="9">
        <v>3514</v>
      </c>
      <c r="N22" s="1">
        <v>235</v>
      </c>
      <c r="O22" s="10">
        <f t="shared" si="0"/>
        <v>3749</v>
      </c>
      <c r="P22" s="9"/>
      <c r="Q22" s="1"/>
      <c r="R22" s="1">
        <v>1200</v>
      </c>
      <c r="S22" s="1"/>
      <c r="T22" s="1"/>
      <c r="U22" s="1"/>
      <c r="V22" s="1"/>
      <c r="W22" s="1"/>
      <c r="X22" s="1"/>
      <c r="Y22" s="1">
        <v>777</v>
      </c>
      <c r="Z22" s="1"/>
      <c r="AA22" s="1">
        <v>1385</v>
      </c>
      <c r="AB22" s="31"/>
      <c r="AC22" s="31">
        <f t="shared" si="1"/>
        <v>3362</v>
      </c>
      <c r="AD22" s="9">
        <f t="shared" si="2"/>
        <v>7111</v>
      </c>
      <c r="AE22" s="10">
        <f t="shared" si="3"/>
        <v>12405</v>
      </c>
    </row>
    <row r="23" spans="1:31" ht="12.75">
      <c r="A23" s="17" t="s">
        <v>16</v>
      </c>
      <c r="B23" s="9">
        <v>248</v>
      </c>
      <c r="C23" s="1"/>
      <c r="D23" s="1">
        <v>29</v>
      </c>
      <c r="E23" s="1">
        <v>461525</v>
      </c>
      <c r="F23" s="1">
        <v>255422</v>
      </c>
      <c r="G23" s="1">
        <v>401700</v>
      </c>
      <c r="H23" s="10">
        <v>394</v>
      </c>
      <c r="I23" s="9"/>
      <c r="J23" s="5">
        <v>46</v>
      </c>
      <c r="K23" s="5"/>
      <c r="L23" s="21">
        <v>47112</v>
      </c>
      <c r="M23" s="9">
        <v>7036</v>
      </c>
      <c r="N23" s="1">
        <v>1200</v>
      </c>
      <c r="O23" s="10">
        <f t="shared" si="0"/>
        <v>8236</v>
      </c>
      <c r="P23" s="9"/>
      <c r="Q23" s="1"/>
      <c r="R23" s="1">
        <v>997</v>
      </c>
      <c r="S23" s="1"/>
      <c r="T23" s="1"/>
      <c r="U23" s="1"/>
      <c r="V23" s="1"/>
      <c r="W23" s="1"/>
      <c r="X23" s="1"/>
      <c r="Y23" s="1">
        <v>2944</v>
      </c>
      <c r="Z23" s="1"/>
      <c r="AA23" s="1">
        <v>4371</v>
      </c>
      <c r="AB23" s="31"/>
      <c r="AC23" s="31">
        <f t="shared" si="1"/>
        <v>8312</v>
      </c>
      <c r="AD23" s="9">
        <f t="shared" si="2"/>
        <v>16548</v>
      </c>
      <c r="AE23" s="10">
        <f t="shared" si="3"/>
        <v>30564</v>
      </c>
    </row>
    <row r="24" spans="1:31" ht="12.75">
      <c r="A24" s="17" t="s">
        <v>17</v>
      </c>
      <c r="B24" s="9">
        <v>2997</v>
      </c>
      <c r="C24" s="1"/>
      <c r="D24" s="1"/>
      <c r="E24" s="1">
        <v>154143</v>
      </c>
      <c r="F24" s="1">
        <v>47190</v>
      </c>
      <c r="G24" s="1">
        <v>113740</v>
      </c>
      <c r="H24" s="10">
        <v>2580</v>
      </c>
      <c r="I24" s="9"/>
      <c r="J24" s="5">
        <v>430</v>
      </c>
      <c r="K24" s="5">
        <v>94</v>
      </c>
      <c r="L24" s="21">
        <v>15706</v>
      </c>
      <c r="M24" s="9">
        <v>7911</v>
      </c>
      <c r="N24" s="1">
        <v>159</v>
      </c>
      <c r="O24" s="10">
        <f t="shared" si="0"/>
        <v>8070</v>
      </c>
      <c r="P24" s="9"/>
      <c r="Q24" s="1"/>
      <c r="R24" s="1">
        <v>2435</v>
      </c>
      <c r="S24" s="1"/>
      <c r="T24" s="1"/>
      <c r="U24" s="1"/>
      <c r="V24" s="1"/>
      <c r="W24" s="1"/>
      <c r="X24" s="1"/>
      <c r="Y24" s="1">
        <v>283</v>
      </c>
      <c r="Z24" s="1"/>
      <c r="AA24" s="1"/>
      <c r="AB24" s="31"/>
      <c r="AC24" s="31">
        <f t="shared" si="1"/>
        <v>2718</v>
      </c>
      <c r="AD24" s="9">
        <f t="shared" si="2"/>
        <v>10788</v>
      </c>
      <c r="AE24" s="10">
        <f t="shared" si="3"/>
        <v>4918</v>
      </c>
    </row>
    <row r="25" spans="1:31" ht="12.75">
      <c r="A25" s="17" t="s">
        <v>18</v>
      </c>
      <c r="B25" s="9">
        <v>3560</v>
      </c>
      <c r="C25" s="1"/>
      <c r="D25" s="1">
        <v>120</v>
      </c>
      <c r="E25" s="1">
        <v>1645070</v>
      </c>
      <c r="F25" s="1">
        <v>1203677</v>
      </c>
      <c r="G25" s="1">
        <v>605583</v>
      </c>
      <c r="H25" s="10">
        <v>3255</v>
      </c>
      <c r="I25" s="9"/>
      <c r="J25" s="5">
        <v>166</v>
      </c>
      <c r="K25" s="5">
        <v>404</v>
      </c>
      <c r="L25" s="21">
        <v>192893</v>
      </c>
      <c r="M25" s="9">
        <v>34674</v>
      </c>
      <c r="N25" s="1">
        <v>1515</v>
      </c>
      <c r="O25" s="10">
        <f t="shared" si="0"/>
        <v>36189</v>
      </c>
      <c r="P25" s="9"/>
      <c r="Q25" s="1"/>
      <c r="R25" s="1">
        <v>1503</v>
      </c>
      <c r="S25" s="1"/>
      <c r="T25" s="1"/>
      <c r="U25" s="1"/>
      <c r="V25" s="1">
        <v>1189</v>
      </c>
      <c r="W25" s="1">
        <v>92147</v>
      </c>
      <c r="X25" s="1"/>
      <c r="Y25" s="1">
        <v>13013</v>
      </c>
      <c r="Z25" s="1"/>
      <c r="AA25" s="1"/>
      <c r="AB25" s="31"/>
      <c r="AC25" s="31">
        <f t="shared" si="1"/>
        <v>107852</v>
      </c>
      <c r="AD25" s="9">
        <f t="shared" si="2"/>
        <v>144041</v>
      </c>
      <c r="AE25" s="10">
        <f t="shared" si="3"/>
        <v>48852</v>
      </c>
    </row>
    <row r="26" spans="1:31" ht="12.75">
      <c r="A26" s="17" t="s">
        <v>19</v>
      </c>
      <c r="B26" s="9">
        <v>1652</v>
      </c>
      <c r="C26" s="1">
        <v>7744</v>
      </c>
      <c r="D26" s="1"/>
      <c r="E26" s="1">
        <v>70225</v>
      </c>
      <c r="F26" s="1">
        <v>1670840</v>
      </c>
      <c r="G26" s="1">
        <v>8819470</v>
      </c>
      <c r="H26" s="10"/>
      <c r="I26" s="9"/>
      <c r="J26" s="5">
        <v>2409</v>
      </c>
      <c r="K26" s="5"/>
      <c r="L26" s="21">
        <v>671498</v>
      </c>
      <c r="M26" s="9">
        <v>64750</v>
      </c>
      <c r="N26" s="1"/>
      <c r="O26" s="10">
        <f t="shared" si="0"/>
        <v>64750</v>
      </c>
      <c r="P26" s="9">
        <v>127302</v>
      </c>
      <c r="Q26" s="1"/>
      <c r="R26" s="1">
        <v>1610</v>
      </c>
      <c r="S26" s="1"/>
      <c r="T26" s="1"/>
      <c r="U26" s="1"/>
      <c r="V26" s="1"/>
      <c r="W26" s="1"/>
      <c r="X26" s="1"/>
      <c r="Y26" s="1">
        <v>19676</v>
      </c>
      <c r="Z26" s="1"/>
      <c r="AA26" s="1">
        <v>27965</v>
      </c>
      <c r="AB26" s="31">
        <v>1596</v>
      </c>
      <c r="AC26" s="31">
        <f t="shared" si="1"/>
        <v>178149</v>
      </c>
      <c r="AD26" s="28">
        <f t="shared" si="2"/>
        <v>242899</v>
      </c>
      <c r="AE26" s="30">
        <f t="shared" si="3"/>
        <v>428599</v>
      </c>
    </row>
    <row r="27" spans="1:31" ht="17.25" customHeight="1">
      <c r="A27" s="17"/>
      <c r="B27" s="11">
        <f aca="true" t="shared" si="4" ref="B27:L27">SUM(B8:B26)</f>
        <v>49859</v>
      </c>
      <c r="C27" s="2">
        <f t="shared" si="4"/>
        <v>57597</v>
      </c>
      <c r="D27" s="2">
        <f t="shared" si="4"/>
        <v>2030</v>
      </c>
      <c r="E27" s="2">
        <f t="shared" si="4"/>
        <v>4397245</v>
      </c>
      <c r="F27" s="2">
        <f t="shared" si="4"/>
        <v>18748923</v>
      </c>
      <c r="G27" s="2">
        <f t="shared" si="4"/>
        <v>54171269</v>
      </c>
      <c r="H27" s="12">
        <f t="shared" si="4"/>
        <v>7849</v>
      </c>
      <c r="I27" s="11">
        <f t="shared" si="4"/>
        <v>245</v>
      </c>
      <c r="J27" s="6">
        <f t="shared" si="4"/>
        <v>9198</v>
      </c>
      <c r="K27" s="6">
        <f t="shared" si="4"/>
        <v>2221</v>
      </c>
      <c r="L27" s="89">
        <f t="shared" si="4"/>
        <v>4947924</v>
      </c>
      <c r="M27" s="11">
        <f>SUM(M8:M26)</f>
        <v>601486</v>
      </c>
      <c r="N27" s="11">
        <f>SUM(N8:N26)</f>
        <v>19829</v>
      </c>
      <c r="O27" s="11">
        <f>SUM(O8:O26)</f>
        <v>621315</v>
      </c>
      <c r="P27" s="11">
        <f>SUM(P8:P26)</f>
        <v>682543</v>
      </c>
      <c r="Q27" s="2"/>
      <c r="R27" s="2">
        <f aca="true" t="shared" si="5" ref="R27:Y27">SUM(R8:R26)</f>
        <v>72426</v>
      </c>
      <c r="S27" s="2">
        <f t="shared" si="5"/>
        <v>40825</v>
      </c>
      <c r="T27" s="2">
        <f t="shared" si="5"/>
        <v>2738</v>
      </c>
      <c r="U27" s="2">
        <f t="shared" si="5"/>
        <v>31</v>
      </c>
      <c r="V27" s="32">
        <f t="shared" si="5"/>
        <v>46798</v>
      </c>
      <c r="W27" s="32">
        <f t="shared" si="5"/>
        <v>92747</v>
      </c>
      <c r="X27" s="32">
        <f t="shared" si="5"/>
        <v>40</v>
      </c>
      <c r="Y27" s="32">
        <f t="shared" si="5"/>
        <v>132564</v>
      </c>
      <c r="Z27" s="32"/>
      <c r="AA27" s="32">
        <f>SUM(AA8:AA26)</f>
        <v>135757</v>
      </c>
      <c r="AB27" s="32">
        <f>SUM(AB8:AB26)</f>
        <v>4658</v>
      </c>
      <c r="AC27" s="12">
        <f>SUM(AC8:AC26)</f>
        <v>1211127</v>
      </c>
      <c r="AD27" s="46">
        <f>SUM(AD8:AD26)</f>
        <v>1832442</v>
      </c>
      <c r="AE27" s="12">
        <f>SUM(AE8:AE26)</f>
        <v>3115482</v>
      </c>
    </row>
    <row r="28" spans="1:31" s="86" customFormat="1" ht="11.25" customHeight="1">
      <c r="A28" s="79"/>
      <c r="B28" s="80" t="s">
        <v>73</v>
      </c>
      <c r="C28" s="81"/>
      <c r="D28" s="81" t="s">
        <v>90</v>
      </c>
      <c r="E28" s="81"/>
      <c r="F28" s="81"/>
      <c r="G28" s="81"/>
      <c r="H28" s="82"/>
      <c r="I28" s="80"/>
      <c r="J28" s="87" t="s">
        <v>88</v>
      </c>
      <c r="K28" s="83" t="s">
        <v>89</v>
      </c>
      <c r="L28" s="88" t="s">
        <v>87</v>
      </c>
      <c r="M28" s="80" t="s">
        <v>86</v>
      </c>
      <c r="N28" s="80" t="s">
        <v>85</v>
      </c>
      <c r="O28" s="80" t="s">
        <v>84</v>
      </c>
      <c r="P28" s="80" t="s">
        <v>83</v>
      </c>
      <c r="Q28" s="81"/>
      <c r="R28" s="81" t="s">
        <v>82</v>
      </c>
      <c r="S28" s="81" t="s">
        <v>81</v>
      </c>
      <c r="T28" s="81" t="s">
        <v>80</v>
      </c>
      <c r="U28" s="81"/>
      <c r="V28" s="84" t="s">
        <v>79</v>
      </c>
      <c r="W28" s="84"/>
      <c r="X28" s="84"/>
      <c r="Y28" s="84" t="s">
        <v>78</v>
      </c>
      <c r="Z28" s="84"/>
      <c r="AA28" s="84" t="s">
        <v>77</v>
      </c>
      <c r="AB28" s="84" t="s">
        <v>76</v>
      </c>
      <c r="AC28" s="82" t="s">
        <v>91</v>
      </c>
      <c r="AD28" s="85" t="s">
        <v>75</v>
      </c>
      <c r="AE28" s="82" t="s">
        <v>74</v>
      </c>
    </row>
    <row r="29" spans="1:31" ht="25.5">
      <c r="A29" s="18" t="s">
        <v>35</v>
      </c>
      <c r="B29" s="9"/>
      <c r="C29" s="1"/>
      <c r="D29" s="1"/>
      <c r="E29" s="1"/>
      <c r="F29" s="1"/>
      <c r="G29" s="1"/>
      <c r="H29" s="10"/>
      <c r="I29" s="9"/>
      <c r="J29" s="5">
        <v>3704</v>
      </c>
      <c r="K29" s="5">
        <v>270</v>
      </c>
      <c r="L29" s="21">
        <v>4074</v>
      </c>
      <c r="M29" s="24"/>
      <c r="N29" s="25"/>
      <c r="O29" s="26"/>
      <c r="P29" s="9"/>
      <c r="Q29" s="1">
        <v>3299</v>
      </c>
      <c r="R29" s="1"/>
      <c r="S29" s="1">
        <v>215338</v>
      </c>
      <c r="T29" s="1"/>
      <c r="U29" s="1">
        <v>41203</v>
      </c>
      <c r="V29" s="31">
        <v>55580</v>
      </c>
      <c r="W29" s="25">
        <v>7250</v>
      </c>
      <c r="X29" s="1">
        <v>4410</v>
      </c>
      <c r="Y29" s="1">
        <v>143711</v>
      </c>
      <c r="Z29" s="1">
        <v>75370</v>
      </c>
      <c r="AA29" s="25"/>
      <c r="AB29" s="31"/>
      <c r="AC29" s="10">
        <f t="shared" si="1"/>
        <v>546161</v>
      </c>
      <c r="AD29" s="48">
        <v>542088</v>
      </c>
      <c r="AE29" s="10"/>
    </row>
    <row r="30" spans="1:31" ht="12.75">
      <c r="A30" s="17" t="s">
        <v>20</v>
      </c>
      <c r="B30" s="9"/>
      <c r="C30" s="1"/>
      <c r="D30" s="1"/>
      <c r="E30" s="1"/>
      <c r="F30" s="1"/>
      <c r="G30" s="1"/>
      <c r="H30" s="10"/>
      <c r="I30" s="9"/>
      <c r="J30" s="5"/>
      <c r="K30" s="5"/>
      <c r="L30" s="21"/>
      <c r="M30" s="9"/>
      <c r="N30" s="1"/>
      <c r="O30" s="10"/>
      <c r="P30" s="9">
        <v>321164</v>
      </c>
      <c r="Q30" s="1">
        <v>677</v>
      </c>
      <c r="R30" s="1"/>
      <c r="S30" s="1"/>
      <c r="T30" s="1"/>
      <c r="U30" s="1"/>
      <c r="V30" s="31"/>
      <c r="W30" s="1"/>
      <c r="X30" s="1"/>
      <c r="Y30" s="1"/>
      <c r="Z30" s="1"/>
      <c r="AA30" s="1"/>
      <c r="AB30" s="31">
        <v>36</v>
      </c>
      <c r="AC30" s="10">
        <f t="shared" si="1"/>
        <v>321877</v>
      </c>
      <c r="AD30" s="48">
        <v>321877</v>
      </c>
      <c r="AE30" s="10"/>
    </row>
    <row r="31" spans="1:31" ht="12.75">
      <c r="A31" s="17" t="s">
        <v>21</v>
      </c>
      <c r="B31" s="9"/>
      <c r="C31" s="1"/>
      <c r="D31" s="1"/>
      <c r="E31" s="1"/>
      <c r="F31" s="1">
        <v>11067</v>
      </c>
      <c r="G31" s="1">
        <v>11657</v>
      </c>
      <c r="H31" s="10"/>
      <c r="I31" s="9"/>
      <c r="J31" s="5">
        <v>37</v>
      </c>
      <c r="K31" s="5">
        <v>618</v>
      </c>
      <c r="L31" s="21">
        <v>2069</v>
      </c>
      <c r="M31" s="9">
        <v>112</v>
      </c>
      <c r="N31" s="27"/>
      <c r="O31" s="10">
        <f>SUM(M31:N31)</f>
        <v>112</v>
      </c>
      <c r="P31" s="9">
        <v>26496</v>
      </c>
      <c r="Q31" s="1">
        <v>2320</v>
      </c>
      <c r="R31" s="1">
        <v>6972</v>
      </c>
      <c r="S31" s="1"/>
      <c r="T31" s="1"/>
      <c r="U31" s="1">
        <v>47</v>
      </c>
      <c r="V31" s="31">
        <v>182294</v>
      </c>
      <c r="W31" s="1"/>
      <c r="X31" s="1">
        <v>1748</v>
      </c>
      <c r="Y31" s="1">
        <v>379</v>
      </c>
      <c r="Z31" s="1">
        <v>15473</v>
      </c>
      <c r="AA31" s="1">
        <v>61642</v>
      </c>
      <c r="AB31" s="31"/>
      <c r="AC31" s="10">
        <f t="shared" si="1"/>
        <v>297371</v>
      </c>
      <c r="AD31" s="48">
        <v>295417</v>
      </c>
      <c r="AE31" s="10">
        <v>1368769</v>
      </c>
    </row>
    <row r="32" spans="1:31" ht="12.75">
      <c r="A32" s="17" t="s">
        <v>22</v>
      </c>
      <c r="B32" s="9"/>
      <c r="C32" s="1"/>
      <c r="D32" s="1"/>
      <c r="E32" s="1"/>
      <c r="F32" s="1">
        <v>21752</v>
      </c>
      <c r="G32" s="1">
        <v>51453</v>
      </c>
      <c r="H32" s="10"/>
      <c r="I32" s="9"/>
      <c r="J32" s="5"/>
      <c r="K32" s="5">
        <v>111</v>
      </c>
      <c r="L32" s="21">
        <v>2999</v>
      </c>
      <c r="M32" s="9">
        <v>301</v>
      </c>
      <c r="N32" s="27"/>
      <c r="O32" s="10">
        <f>SUM(M32:N32)</f>
        <v>301</v>
      </c>
      <c r="P32" s="9"/>
      <c r="Q32" s="1">
        <v>1256</v>
      </c>
      <c r="R32" s="1">
        <v>1414</v>
      </c>
      <c r="S32" s="1"/>
      <c r="T32" s="1"/>
      <c r="U32" s="1"/>
      <c r="V32" s="31">
        <v>170125</v>
      </c>
      <c r="W32" s="1"/>
      <c r="X32" s="1">
        <v>373</v>
      </c>
      <c r="Y32" s="1">
        <v>224</v>
      </c>
      <c r="Z32" s="1">
        <v>11924</v>
      </c>
      <c r="AA32" s="1">
        <v>3708</v>
      </c>
      <c r="AB32" s="31"/>
      <c r="AC32" s="10">
        <f t="shared" si="1"/>
        <v>189024</v>
      </c>
      <c r="AD32" s="48">
        <v>186328</v>
      </c>
      <c r="AE32" s="10"/>
    </row>
    <row r="33" spans="1:31" ht="12.75">
      <c r="A33" s="17" t="s">
        <v>23</v>
      </c>
      <c r="B33" s="9"/>
      <c r="C33" s="1"/>
      <c r="D33" s="1">
        <v>12</v>
      </c>
      <c r="E33" s="1">
        <v>141830</v>
      </c>
      <c r="F33" s="1">
        <v>63308</v>
      </c>
      <c r="G33" s="1">
        <v>81002</v>
      </c>
      <c r="H33" s="10"/>
      <c r="I33" s="9"/>
      <c r="J33" s="5"/>
      <c r="K33" s="5"/>
      <c r="L33" s="21">
        <v>12275</v>
      </c>
      <c r="M33" s="28">
        <v>1197</v>
      </c>
      <c r="N33" s="29"/>
      <c r="O33" s="10">
        <f>SUM(M33:N33)</f>
        <v>1197</v>
      </c>
      <c r="P33" s="9"/>
      <c r="Q33" s="1"/>
      <c r="R33" s="1">
        <v>272</v>
      </c>
      <c r="S33" s="1"/>
      <c r="T33" s="1"/>
      <c r="U33" s="1">
        <v>262</v>
      </c>
      <c r="V33" s="31">
        <v>24180</v>
      </c>
      <c r="W33" s="1"/>
      <c r="X33" s="1"/>
      <c r="Y33" s="1"/>
      <c r="Z33" s="1">
        <v>7433</v>
      </c>
      <c r="AA33" s="1">
        <v>1986</v>
      </c>
      <c r="AB33" s="31"/>
      <c r="AC33" s="30">
        <f t="shared" si="1"/>
        <v>34133</v>
      </c>
      <c r="AD33" s="48">
        <v>23056</v>
      </c>
      <c r="AE33" s="10"/>
    </row>
    <row r="34" spans="1:31" ht="13.5" thickBot="1">
      <c r="A34" s="19"/>
      <c r="B34" s="13">
        <f aca="true" t="shared" si="6" ref="B34:L34">SUM(B27:B33)</f>
        <v>49859</v>
      </c>
      <c r="C34" s="14">
        <f t="shared" si="6"/>
        <v>57597</v>
      </c>
      <c r="D34" s="14">
        <f t="shared" si="6"/>
        <v>2042</v>
      </c>
      <c r="E34" s="14">
        <f t="shared" si="6"/>
        <v>4539075</v>
      </c>
      <c r="F34" s="14">
        <f t="shared" si="6"/>
        <v>18845050</v>
      </c>
      <c r="G34" s="14">
        <f t="shared" si="6"/>
        <v>54315381</v>
      </c>
      <c r="H34" s="15">
        <f t="shared" si="6"/>
        <v>7849</v>
      </c>
      <c r="I34" s="13">
        <f t="shared" si="6"/>
        <v>245</v>
      </c>
      <c r="J34" s="22">
        <f t="shared" si="6"/>
        <v>12939</v>
      </c>
      <c r="K34" s="22">
        <f t="shared" si="6"/>
        <v>3220</v>
      </c>
      <c r="L34" s="23">
        <f t="shared" si="6"/>
        <v>4969341</v>
      </c>
      <c r="M34" s="23">
        <f aca="true" t="shared" si="7" ref="M34:AC34">SUM(M27:M33)</f>
        <v>603096</v>
      </c>
      <c r="N34" s="23">
        <f t="shared" si="7"/>
        <v>19829</v>
      </c>
      <c r="O34" s="23">
        <f t="shared" si="7"/>
        <v>622925</v>
      </c>
      <c r="P34" s="13">
        <f t="shared" si="7"/>
        <v>1030203</v>
      </c>
      <c r="Q34" s="14">
        <f t="shared" si="7"/>
        <v>7552</v>
      </c>
      <c r="R34" s="14">
        <f t="shared" si="7"/>
        <v>81084</v>
      </c>
      <c r="S34" s="14">
        <f t="shared" si="7"/>
        <v>256163</v>
      </c>
      <c r="T34" s="14">
        <f t="shared" si="7"/>
        <v>2738</v>
      </c>
      <c r="U34" s="14">
        <f t="shared" si="7"/>
        <v>41543</v>
      </c>
      <c r="V34" s="35">
        <f t="shared" si="7"/>
        <v>478977</v>
      </c>
      <c r="W34" s="14">
        <f t="shared" si="7"/>
        <v>99997</v>
      </c>
      <c r="X34" s="14">
        <f t="shared" si="7"/>
        <v>6571</v>
      </c>
      <c r="Y34" s="14">
        <f t="shared" si="7"/>
        <v>276878</v>
      </c>
      <c r="Z34" s="14">
        <f t="shared" si="7"/>
        <v>110200</v>
      </c>
      <c r="AA34" s="14">
        <f t="shared" si="7"/>
        <v>203093</v>
      </c>
      <c r="AB34" s="14">
        <f t="shared" si="7"/>
        <v>4694</v>
      </c>
      <c r="AC34" s="15">
        <f t="shared" si="7"/>
        <v>2599693</v>
      </c>
      <c r="AD34" s="22">
        <f>SUM(AD27:AD33)</f>
        <v>3201208</v>
      </c>
      <c r="AE34" s="50">
        <f>(AE27-AE31)</f>
        <v>1746713</v>
      </c>
    </row>
    <row r="35" spans="1:31" ht="12.75">
      <c r="A35" s="70"/>
      <c r="B35" s="71">
        <v>49860</v>
      </c>
      <c r="C35" s="72">
        <v>58600</v>
      </c>
      <c r="D35" s="72">
        <v>2044</v>
      </c>
      <c r="E35" s="72">
        <v>4539075</v>
      </c>
      <c r="F35" s="72">
        <v>18845050</v>
      </c>
      <c r="G35" s="72">
        <v>51288381</v>
      </c>
      <c r="H35" s="73"/>
      <c r="I35" s="71"/>
      <c r="J35" s="74">
        <v>12986</v>
      </c>
      <c r="K35" s="75">
        <v>3224</v>
      </c>
      <c r="L35" s="76">
        <v>4966651</v>
      </c>
      <c r="M35" s="71">
        <v>603106</v>
      </c>
      <c r="N35" s="71">
        <v>19830</v>
      </c>
      <c r="O35" s="71">
        <v>622937</v>
      </c>
      <c r="P35" s="71">
        <v>1030208</v>
      </c>
      <c r="Q35" s="72"/>
      <c r="R35" s="72">
        <v>81097</v>
      </c>
      <c r="S35" s="72">
        <v>256166</v>
      </c>
      <c r="T35" s="72">
        <v>2741</v>
      </c>
      <c r="U35" s="72">
        <v>41544</v>
      </c>
      <c r="V35" s="77">
        <v>478980</v>
      </c>
      <c r="W35" s="77"/>
      <c r="X35" s="77">
        <v>6572</v>
      </c>
      <c r="Y35" s="77">
        <v>276883</v>
      </c>
      <c r="Z35" s="77"/>
      <c r="AA35" s="77">
        <v>203099</v>
      </c>
      <c r="AB35" s="77">
        <v>4696</v>
      </c>
      <c r="AC35" s="73">
        <v>2599741</v>
      </c>
      <c r="AD35" s="78">
        <v>3201258</v>
      </c>
      <c r="AE35" s="73">
        <v>1743972</v>
      </c>
    </row>
    <row r="36" ht="12.75">
      <c r="AE36" s="49"/>
    </row>
    <row r="37" spans="1:31" ht="14.25" customHeight="1">
      <c r="A37" s="67" t="s">
        <v>69</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row>
    <row r="38" spans="1:31" ht="12" customHeight="1">
      <c r="A38" s="67" t="s">
        <v>64</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row>
    <row r="39" spans="1:31" ht="15" customHeight="1">
      <c r="A39" s="67" t="s">
        <v>70</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row>
    <row r="40" spans="1:31" ht="27.75" customHeight="1">
      <c r="A40" s="67" t="s">
        <v>71</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row>
    <row r="41" spans="1:31" ht="30" customHeight="1">
      <c r="A41" s="67" t="s">
        <v>65</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row>
    <row r="44" spans="1:31" ht="12.75">
      <c r="A44" s="57" t="s">
        <v>66</v>
      </c>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row>
    <row r="45" spans="1:31" ht="12.75">
      <c r="A45" s="51" t="s">
        <v>67</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row>
    <row r="47" spans="1:31" ht="12.75">
      <c r="A47" s="52" t="s">
        <v>72</v>
      </c>
      <c r="B47" s="53"/>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row>
    <row r="49" spans="1:2" ht="12.75">
      <c r="A49" s="47" t="s">
        <v>68</v>
      </c>
      <c r="B49" s="47"/>
    </row>
  </sheetData>
  <mergeCells count="16">
    <mergeCell ref="A1:AE1"/>
    <mergeCell ref="A2:AE2"/>
    <mergeCell ref="A37:AE37"/>
    <mergeCell ref="A38:AE38"/>
    <mergeCell ref="P5:AC5"/>
    <mergeCell ref="AD5:AD6"/>
    <mergeCell ref="A45:AE45"/>
    <mergeCell ref="A47:AE47"/>
    <mergeCell ref="AE5:AE6"/>
    <mergeCell ref="A44:AE44"/>
    <mergeCell ref="B5:H5"/>
    <mergeCell ref="I5:L5"/>
    <mergeCell ref="M5:O5"/>
    <mergeCell ref="A39:AE39"/>
    <mergeCell ref="A40:AE40"/>
    <mergeCell ref="A41:AE41"/>
  </mergeCells>
  <printOptions horizontalCentered="1"/>
  <pageMargins left="0" right="0" top="0" bottom="0" header="0" footer="0"/>
  <pageSetup horizontalDpi="600" verticalDpi="600" orientation="landscape" scale="75" r:id="rId1"/>
  <headerFooter alignWithMargins="0">
    <oddFooter>&amp;C&amp;F&amp;R&amp;P</oddFooter>
  </headerFooter>
  <ignoredErrors>
    <ignoredError sqref="O31:O33 O8:O14 O16:O19 O21:O26" formulaRange="1"/>
    <ignoredError sqref="AC27:AE27" formula="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2003-09-01T14:31:33Z</cp:lastPrinted>
  <dcterms:created xsi:type="dcterms:W3CDTF">2002-11-22T19:34:04Z</dcterms:created>
  <dcterms:modified xsi:type="dcterms:W3CDTF">2003-09-01T14:31:44Z</dcterms:modified>
  <cp:category/>
  <cp:version/>
  <cp:contentType/>
  <cp:contentStatus/>
</cp:coreProperties>
</file>