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tabRatio="60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<sst xmlns="http://schemas.openxmlformats.org/spreadsheetml/2006/main" count="1569" uniqueCount="1116">
  <si>
    <t>NOTA.- Faltan los datos de las aduanas de Puerto Angel por todo el semestre, y de Sisal por Enero.</t>
  </si>
  <si>
    <t>Remisiones de la aduana de Matamoros á a gefatura de Hacienda del Estado</t>
  </si>
  <si>
    <t>Idem de la idem de Tabasco á la gefatura de Hacienda del Estado</t>
  </si>
  <si>
    <t>Idem de la idem de Tampico á la gefatura de Hacienda del Estado</t>
  </si>
  <si>
    <t>Idem de la idem de Isla del Cármen á la gefatura de Hacienda del Estado</t>
  </si>
  <si>
    <t>Idem de la idem de la Ventosa á la gefatura de Hacienda del Estado</t>
  </si>
  <si>
    <t>Idem de la idem de Tampico á la gefatura de Hacienda de Tamaulipas</t>
  </si>
  <si>
    <t>Idem de la idem de Tampico á la gefatura de Hacienda de Guanajuato</t>
  </si>
  <si>
    <t>Idem de la idem de la Ventosa á la aduana de Tonalá</t>
  </si>
  <si>
    <t>Idem de la idem de Campeche á la gefatura de Hacienda del Estado</t>
  </si>
  <si>
    <t>Idem de la idem de Guaymas á la gefatura de Hacienda de Sonora</t>
  </si>
  <si>
    <t>Idem de la idem de la Isla del Cármen á la gefatura de la Hacienda del Estado</t>
  </si>
  <si>
    <t>Idem de la idem de Sisal á la gefatura de Hacienda de Yucatan</t>
  </si>
  <si>
    <t>Idem de la idem de la Paz á la gefatura de la Hacienda de la Baja-California</t>
  </si>
  <si>
    <t>Idem de la idem de Acapulco á la gefatura de Hacienda de Guerrero</t>
  </si>
  <si>
    <t>Contrapartidas en la Aduana de Mazatlan</t>
  </si>
  <si>
    <t>Tesorería municipal</t>
  </si>
  <si>
    <t>Contraregistro de los Estados</t>
  </si>
  <si>
    <t>Reintegros por préstamos</t>
  </si>
  <si>
    <t>Idem de los Estados</t>
  </si>
  <si>
    <t>Aduanas marítimas y fronterizas.- Resúmen.</t>
  </si>
  <si>
    <t>Idem de Guerra</t>
  </si>
  <si>
    <t>*1,644,698,63</t>
  </si>
  <si>
    <t>*7,189,982,09</t>
  </si>
  <si>
    <t>*356,094,30</t>
  </si>
  <si>
    <t>*13,092,977,93</t>
  </si>
  <si>
    <t>**9,566,906,22</t>
  </si>
  <si>
    <t>Idem de la idem á la gefatura de Hacienda de Yucatan</t>
  </si>
  <si>
    <t>*1,266,559,64 1/2</t>
  </si>
  <si>
    <t>*5,023,864,35 1/2</t>
  </si>
  <si>
    <t>3,921,276,28 1/2</t>
  </si>
  <si>
    <t>Gefaturas de Hacienda.</t>
  </si>
  <si>
    <t>Remisiones de las administraciones de rentas (por productos no clasificados)</t>
  </si>
  <si>
    <t>Idem de las secciones de recaudacion (por productos no clasificados)</t>
  </si>
  <si>
    <t>Idem de las tesorerías de los Estados (por productos no clasificados)</t>
  </si>
  <si>
    <t>Idem de las gefaturas políticas de los Estados (por productos no clasificados)</t>
  </si>
  <si>
    <t>Contingente de los Estados</t>
  </si>
  <si>
    <t>Rentas generales. (Por productos sin clasificar)</t>
  </si>
  <si>
    <t>Bienes nacionalizados.</t>
  </si>
  <si>
    <t>Productos y rentas de fincas</t>
  </si>
  <si>
    <t>Redencion y capitales de idem</t>
  </si>
  <si>
    <t>Capitales de plazo cumplido</t>
  </si>
  <si>
    <t>Réditos de capitales</t>
  </si>
  <si>
    <t>Derechos.</t>
  </si>
  <si>
    <t>De consumo</t>
  </si>
  <si>
    <t>De circulacion y exportacion</t>
  </si>
  <si>
    <t>De un peso por bulto</t>
  </si>
  <si>
    <t>De traslacion de dominio</t>
  </si>
  <si>
    <t>De importacion</t>
  </si>
  <si>
    <t>De tabaco</t>
  </si>
  <si>
    <t>De contraregistro</t>
  </si>
  <si>
    <t>De ferrocarril</t>
  </si>
  <si>
    <t>De internacion</t>
  </si>
  <si>
    <t>De mejoras materiales</t>
  </si>
  <si>
    <t>De algodón</t>
  </si>
  <si>
    <t>De desagüe</t>
  </si>
  <si>
    <t>Error de suma (corte de caja de la aduana de Acapulco)</t>
  </si>
  <si>
    <t>Idem de idem (corte de caja de la aduana de Guaymas)</t>
  </si>
  <si>
    <t>Idem de idem (corte de caja de la aduana de Tabasco)</t>
  </si>
  <si>
    <t>Idem de idem (corte de caja de la aduana de Paso del Norte)</t>
  </si>
  <si>
    <t>Poder legislativo.</t>
  </si>
  <si>
    <t>Sueldos, alcances, ciáticos, etc. de CC. Diputados</t>
  </si>
  <si>
    <t>Ministerio de Gobernacion.</t>
  </si>
  <si>
    <t>Arrendamiento de la casa del Gobierno de la Baja-California</t>
  </si>
  <si>
    <t>Construccion de la casa del Gobierno de la Baja- California</t>
  </si>
  <si>
    <t>Correos</t>
  </si>
  <si>
    <t>Compañía de seguridad pública</t>
  </si>
  <si>
    <t>Entregado á la tesorería del Estado de Coahuila para la defensa contra los bárbaros</t>
  </si>
  <si>
    <t>Empresa de diligencias</t>
  </si>
  <si>
    <t>Gobierno de Durango, para la defensa contra los bárbaros</t>
  </si>
  <si>
    <t xml:space="preserve">Gastos extraordinarios del expresado </t>
  </si>
  <si>
    <t>Presos políticos</t>
  </si>
  <si>
    <t>Idem de idem de la fiscalía militar de idem</t>
  </si>
  <si>
    <t>Instrucción pública</t>
  </si>
  <si>
    <t>Idem por el real de minería</t>
  </si>
  <si>
    <t>Juzgado de 1a. Instancia de San José y registro civil de idem</t>
  </si>
  <si>
    <t>*40,241,76</t>
  </si>
  <si>
    <t>*866,847,87</t>
  </si>
  <si>
    <t>Sueldos de empleados del Gobierno de la Baja-California</t>
  </si>
  <si>
    <t>Secretaría del Gobierno de la Baja-California</t>
  </si>
  <si>
    <t>Subprefectura de Mulegé</t>
  </si>
  <si>
    <t>Juzgados de 1a. y 2a. Instancia de la Baja-California</t>
  </si>
  <si>
    <t>*12,614,805,04</t>
  </si>
  <si>
    <t>*8,654,836,99 1/2</t>
  </si>
  <si>
    <t>*3,959,968,04 1/2</t>
  </si>
  <si>
    <t>Remisiones de casas de moneda y ensayes.</t>
  </si>
  <si>
    <t>Contribuciones.</t>
  </si>
  <si>
    <t>Ramos diversos.</t>
  </si>
  <si>
    <t>Juzgado constitucional</t>
  </si>
  <si>
    <t>Idem idem de San Antonio de la Baja-California</t>
  </si>
  <si>
    <t>Idem de distrito</t>
  </si>
  <si>
    <t>Idem civiles</t>
  </si>
  <si>
    <t>Idem de la Paz en la Baja- California</t>
  </si>
  <si>
    <t>Promotor fiscal</t>
  </si>
  <si>
    <t>Real de minería (remision)</t>
  </si>
  <si>
    <t>Tribunal de justicia</t>
  </si>
  <si>
    <t>Idem de circuito</t>
  </si>
  <si>
    <t>Caminos</t>
  </si>
  <si>
    <t>Asignaciones especiales</t>
  </si>
  <si>
    <t>Abonos á créditos</t>
  </si>
  <si>
    <t>Bienes nacionalizados</t>
  </si>
  <si>
    <t>Idem confiscados</t>
  </si>
  <si>
    <t>Concesiones</t>
  </si>
  <si>
    <t>Cambios</t>
  </si>
  <si>
    <t>Casa de moneda</t>
  </si>
  <si>
    <t>Créditos amortizados</t>
  </si>
  <si>
    <t>Conduccion de caudales</t>
  </si>
  <si>
    <t>Denuncias</t>
  </si>
  <si>
    <t>Deuda pública</t>
  </si>
  <si>
    <t>Idem idem consolidada</t>
  </si>
  <si>
    <t>Empleados cesantes</t>
  </si>
  <si>
    <t>Deficiente (gefatura de Tlaxcala)</t>
  </si>
  <si>
    <t>Entregas al Estado de Michoacan por cuenta del Gobierno general</t>
  </si>
  <si>
    <t>Fondos del Gobierno general ocupado por la tesorería del Estado de Aguascalientes, de productos que lo corresponden por Abril y Mayo</t>
  </si>
  <si>
    <t>Gastos menores y sueldos de los empleados de las gefaturas</t>
  </si>
  <si>
    <t>Idem generales en la gefatura de Aguascalientes</t>
  </si>
  <si>
    <t>Amortizacion de la deuda de la Baja-California</t>
  </si>
  <si>
    <t>De hipotecas</t>
  </si>
  <si>
    <t>De tribunal mercantil</t>
  </si>
  <si>
    <t>De extraccion de maderas</t>
  </si>
  <si>
    <t>De fortificacion</t>
  </si>
  <si>
    <t>De patente de navegacion</t>
  </si>
  <si>
    <t>Confiscacion de bienes</t>
  </si>
  <si>
    <t>Secuestros de rentas de fincas</t>
  </si>
  <si>
    <t>Bienes confiscados y secuestros.</t>
  </si>
  <si>
    <t>De casa de moneda</t>
  </si>
  <si>
    <t>De ensayes</t>
  </si>
  <si>
    <t>En muestras de moneda</t>
  </si>
  <si>
    <t>Por derecho de quinto de plata</t>
  </si>
  <si>
    <t>Por idem de idem de oro</t>
  </si>
  <si>
    <t>Por idem de minería y quintos</t>
  </si>
  <si>
    <t>Rezagadas</t>
  </si>
  <si>
    <t>Uno por ciento</t>
  </si>
  <si>
    <t>Medio al millar</t>
  </si>
  <si>
    <t>De víveres para la línea de los Chenes</t>
  </si>
  <si>
    <t>Alcabalas</t>
  </si>
  <si>
    <t>Bonos amortizados</t>
  </si>
  <si>
    <t>Venta de acémillas de desecho</t>
  </si>
  <si>
    <t>Idem de efectos tomados al enemigo</t>
  </si>
  <si>
    <t>Arrendamiento de la Bufa</t>
  </si>
  <si>
    <t>Idem de Salinas</t>
  </si>
  <si>
    <t>Producto de maderas finas</t>
  </si>
  <si>
    <t>Idem de terrenos baldíos</t>
  </si>
  <si>
    <t>*29,377,58</t>
  </si>
  <si>
    <t>*79,260,27 1/3</t>
  </si>
  <si>
    <t>*14,948,34 1/2</t>
  </si>
  <si>
    <t>*155,044,82 1/2</t>
  </si>
  <si>
    <t>Entregado á la tesorería del Estado de Chiapas</t>
  </si>
  <si>
    <t>*4,018,445,63</t>
  </si>
  <si>
    <t>Gastos generales de Hacienda</t>
  </si>
  <si>
    <t>Idem de administracion</t>
  </si>
  <si>
    <t>Idem extraordinarios generales</t>
  </si>
  <si>
    <t>Indemnizaciones</t>
  </si>
  <si>
    <t>Jubilados</t>
  </si>
  <si>
    <t>Letras por pagar</t>
  </si>
  <si>
    <t>Ministerio de Hacienda (pagos por su órden)</t>
  </si>
  <si>
    <t>Montepío civil</t>
  </si>
  <si>
    <t>Pensionistas civiles</t>
  </si>
  <si>
    <t>Pago de créditos</t>
  </si>
  <si>
    <t>Remisiones á las tesorerías de los Estados por el 20 por ciento de redenciones</t>
  </si>
  <si>
    <t>Idem de la gefatura de Jalisco á la direccion de rentas del Estado</t>
  </si>
  <si>
    <t>Recibió el director de la casa de moneda de Hermosillo</t>
  </si>
  <si>
    <t>Idem el agente de la id. de id. de id</t>
  </si>
  <si>
    <t>Religiosos enclaustrados</t>
  </si>
  <si>
    <t>Sueldos de los empleados de la aduana marítima de La Paz</t>
  </si>
  <si>
    <t>Suplementos á los Estados</t>
  </si>
  <si>
    <t>Sueldos de empleados civiles</t>
  </si>
  <si>
    <t>Tesorería general (su cuenta, compensacion á diputados)</t>
  </si>
  <si>
    <t>Vale por cobrar</t>
  </si>
  <si>
    <t>Valúos</t>
  </si>
  <si>
    <t>Ministerio de Guerra.</t>
  </si>
  <si>
    <t>Artillería permanente</t>
  </si>
  <si>
    <t>Abono por alcances de sueldos militares (en la gefatura de Tabasco)</t>
  </si>
  <si>
    <t>Alcances militares (pagos)</t>
  </si>
  <si>
    <t>Arrendamiento de cuarteles</t>
  </si>
  <si>
    <t>Anualidades á viudas de militares</t>
  </si>
  <si>
    <t>Idem 4° de idem</t>
  </si>
  <si>
    <t>Idem 2° de idem</t>
  </si>
  <si>
    <t>Idem Mixto</t>
  </si>
  <si>
    <t>Idem de Ures</t>
  </si>
  <si>
    <t>Idem fijo de Veracruz</t>
  </si>
  <si>
    <t>Idem revisado del Sur</t>
  </si>
  <si>
    <t>Idem idem de Oriente</t>
  </si>
  <si>
    <t>Idem 1° guardia nacional</t>
  </si>
  <si>
    <t>Réditos del Ministerio de Fomento</t>
  </si>
  <si>
    <t>Premios de cambio</t>
  </si>
  <si>
    <t>Productos extraordinarios</t>
  </si>
  <si>
    <t>Idem para el Ministerio de Fomento</t>
  </si>
  <si>
    <t>Efectos de convoy</t>
  </si>
  <si>
    <t>Vales por cobrar</t>
  </si>
  <si>
    <t>Albaceas de la hacienda de Abrego</t>
  </si>
  <si>
    <t>Sin clasificacion (así lo expresan las noticias de Toluca)</t>
  </si>
  <si>
    <t>Ordenes y letras por pagar</t>
  </si>
  <si>
    <t>Existencias e Enero de 1868</t>
  </si>
  <si>
    <t>Contrapartidas</t>
  </si>
  <si>
    <t>Reintegros y devoluciones</t>
  </si>
  <si>
    <t>Remisiones de las administraciones de papel sellado</t>
  </si>
  <si>
    <t>Idem de las aduanas</t>
  </si>
  <si>
    <t>Idem de la Tesorería general de la Nacion</t>
  </si>
  <si>
    <t>Pagaduría general de la expedicion sobre Yucatan</t>
  </si>
  <si>
    <t>RESUMEN GENERAL</t>
  </si>
  <si>
    <t>POR PRODUCTOS DE LAS OFICINAS QUE FIGURAN EN ESTE SEMESTRE.</t>
  </si>
  <si>
    <t>INGRESO.</t>
  </si>
  <si>
    <t>LIQUIDO.</t>
  </si>
  <si>
    <t>Administracion de rentas del Distrito</t>
  </si>
  <si>
    <t>Administracion general del papel sellado</t>
  </si>
  <si>
    <t>Fondos de instrucción pública</t>
  </si>
  <si>
    <t>Cancillería</t>
  </si>
  <si>
    <t>Sumas</t>
  </si>
  <si>
    <t>EGRESO.</t>
  </si>
  <si>
    <t>DE LA INVERSION DADA A LOS PRODUCTOS DE LAS OFICINAS EXPRESADAS, CON ESPECIFICACION DE LAS PARTIDAS DEL PRESUPUESTO A QUE SE HAN APLICADO.</t>
  </si>
  <si>
    <t>Bines nacionalizados</t>
  </si>
  <si>
    <t>Administracion general de correos. (Vease la nota en el cuerpo de la cuenta)</t>
  </si>
  <si>
    <t>Fondos especiales (Ministerio de Fomento)</t>
  </si>
  <si>
    <t>Casa de Moneda de México</t>
  </si>
  <si>
    <t>Ensaye mayor de la República</t>
  </si>
  <si>
    <t>Gefatura de Hacienda</t>
  </si>
  <si>
    <t>Ensayes y casas de moneda. (Vease la nota en el cuerpo de la cuenta)</t>
  </si>
  <si>
    <t>Poder judicial</t>
  </si>
  <si>
    <t>Deducciones</t>
  </si>
  <si>
    <t>México, Abril 20 de 1869.</t>
  </si>
  <si>
    <t>LUIS O. DE ZÁRATE.</t>
  </si>
  <si>
    <t>*9,422,003,35</t>
  </si>
  <si>
    <t>*18,447,606,47 6/24</t>
  </si>
  <si>
    <t>Existencias en 1° de Enero de 1868 en la administracion de rentas de Alamos</t>
  </si>
  <si>
    <t>Existencias en 1° de Enero de 1868 en el ensaye de Alamos</t>
  </si>
  <si>
    <t>*676,546,35</t>
  </si>
  <si>
    <t xml:space="preserve">Suplementos de los Estados á las gefatura </t>
  </si>
  <si>
    <t>Ramos agenos (clasificacion de la gefatura de Puebla)</t>
  </si>
  <si>
    <t>*1,160,881,97</t>
  </si>
  <si>
    <t>*10,243,452,57</t>
  </si>
  <si>
    <t>*3,526,071,71</t>
  </si>
  <si>
    <t>*1,884,373,08</t>
  </si>
  <si>
    <t>*12,673,282,62 1/2</t>
  </si>
  <si>
    <t>*12,972,130,13 1/2</t>
  </si>
  <si>
    <t>Existencias en 1° de Enero de 1868 en la administracion de rentas de Hermosillo</t>
  </si>
  <si>
    <t>Idem en 1° de Enero de 1868 en la administracion de rentas de Moctezuma</t>
  </si>
  <si>
    <t>Errores ligeros encontrados en las noticias de algunas gefaturas</t>
  </si>
  <si>
    <t>NOTA.- Faltan los datos de las gefaturas de Hacienda de:</t>
  </si>
  <si>
    <t>Yucatan; por Enero</t>
  </si>
  <si>
    <t>Sinaloa, por todo el semestre</t>
  </si>
  <si>
    <t>Guerrero, por idem idem</t>
  </si>
  <si>
    <t>Batallon guardia nacional de caballería</t>
  </si>
  <si>
    <t>Idem idem idem de Motul</t>
  </si>
  <si>
    <t>Idem idem idem de Maxcanú</t>
  </si>
  <si>
    <t>Idem idem idem de Ticul</t>
  </si>
  <si>
    <t>Idem idem idem de Temax</t>
  </si>
  <si>
    <t>Idem guardia nacional de Izamal</t>
  </si>
  <si>
    <t>Idem guardia nacional de Tixkokob</t>
  </si>
  <si>
    <t>Idem ligero</t>
  </si>
  <si>
    <t>Idem idem de Campeche</t>
  </si>
  <si>
    <t>Idem idem de Yucatan</t>
  </si>
  <si>
    <t>Idem Independiente</t>
  </si>
  <si>
    <t>Idem Libre, fuerza revistada</t>
  </si>
  <si>
    <t>Idem idem idem idem que marchó al Cármen</t>
  </si>
  <si>
    <t>Idem idem idem idem que marchó á la expedicion sobre Yucatan</t>
  </si>
  <si>
    <t>Idem idem idem que cubre el servicio</t>
  </si>
  <si>
    <t>Brigada Cortina</t>
  </si>
  <si>
    <t>Idem 1a. de artillería</t>
  </si>
  <si>
    <t>Idem 1a. (pagaduría)</t>
  </si>
  <si>
    <t>Batería fija de Matamoros</t>
  </si>
  <si>
    <t>Idem idem de Veracruz</t>
  </si>
  <si>
    <t>Idem de artillería de Campeche</t>
  </si>
  <si>
    <t>Coronel Talavera</t>
  </si>
  <si>
    <t>Idem Inzunza</t>
  </si>
  <si>
    <t>Idem Robledo</t>
  </si>
  <si>
    <t>Comandante L. Calderon</t>
  </si>
  <si>
    <t>Idem de batallon C. J. A. Rodriguez</t>
  </si>
  <si>
    <t>Comandancias militares</t>
  </si>
  <si>
    <t>Cuerpo 1° de caballería del Valle de México</t>
  </si>
  <si>
    <t>Idem 5° de la 4a. division</t>
  </si>
  <si>
    <t>Idem 1° de la 4a. division de artillería</t>
  </si>
  <si>
    <t>*7,465,61 1/4</t>
  </si>
  <si>
    <t>*257,418,79</t>
  </si>
  <si>
    <t>Idem 3a. del ejército del Norte</t>
  </si>
  <si>
    <t>Idem Santibañez</t>
  </si>
  <si>
    <t>Brigada 4a. (batería 4a. del ejército del Norte)</t>
  </si>
  <si>
    <t>Compañias presidiales</t>
  </si>
  <si>
    <t>Idem guardia nacional de Tlalachí</t>
  </si>
  <si>
    <t>Idem ligera de Yucatan</t>
  </si>
  <si>
    <t>Idem de Hidalgo</t>
  </si>
  <si>
    <t>Idem 6° del batallon móvil</t>
  </si>
  <si>
    <t>Idem ligeras</t>
  </si>
  <si>
    <t>Capitanías de puerto</t>
  </si>
  <si>
    <t>Colonias militares</t>
  </si>
  <si>
    <t xml:space="preserve">Cuerpo médico militar </t>
  </si>
  <si>
    <t>Idem idem idem de Veracruz</t>
  </si>
  <si>
    <t>Division 2a.</t>
  </si>
  <si>
    <t>Idem idem (brigada de Puebla)</t>
  </si>
  <si>
    <t>Idem 3!</t>
  </si>
  <si>
    <t>Idem idem (pagaduría)</t>
  </si>
  <si>
    <t>Idem idem (remitido al pagador)</t>
  </si>
  <si>
    <t>Idem 4a. (pagaduría)</t>
  </si>
  <si>
    <t>Idem de artillería, guardia nacional</t>
  </si>
  <si>
    <t>Idem idem de la division (gefatura de Yucatan)</t>
  </si>
  <si>
    <t>Idem idem de general Alatorre</t>
  </si>
  <si>
    <t>Idem idem de la línea del Sur</t>
  </si>
  <si>
    <t>Estado Mayor de la plaza de Campeche</t>
  </si>
  <si>
    <t>Idem idem de la idem del Cármen</t>
  </si>
  <si>
    <t>Escuadron de Sonora</t>
  </si>
  <si>
    <t>Idem Juarez</t>
  </si>
  <si>
    <t>Fortalezas de Loreto y Guadalupe</t>
  </si>
  <si>
    <t>Idem de Perote</t>
  </si>
  <si>
    <t>Idem de Ulúa</t>
  </si>
  <si>
    <t>Fiscalías militares</t>
  </si>
  <si>
    <t>Gefes y oficiales sueltos</t>
  </si>
  <si>
    <t>Idem idem</t>
  </si>
  <si>
    <t>Idem idem en cuartel</t>
  </si>
  <si>
    <t>Idem idem procesados</t>
  </si>
  <si>
    <t>Idem varios</t>
  </si>
  <si>
    <t>*4,317,293,13 5/8</t>
  </si>
  <si>
    <t>*1,161,180,97 1/8</t>
  </si>
  <si>
    <t>*14,930,705,25 5/24</t>
  </si>
  <si>
    <t>*13,769,524,28 1/12</t>
  </si>
  <si>
    <t>*660,125,58</t>
  </si>
  <si>
    <t>Generales de brigada</t>
  </si>
  <si>
    <t>Idem de idem en cuartel</t>
  </si>
  <si>
    <t>Idem en cuartel</t>
  </si>
  <si>
    <t>General, Pedro Baranda</t>
  </si>
  <si>
    <t>Idem Mariano Escobedo</t>
  </si>
  <si>
    <t>Idem Alejandro García</t>
  </si>
  <si>
    <t>Guarda-parque de artillería</t>
  </si>
  <si>
    <t>Gastos de maestranza</t>
  </si>
  <si>
    <t>Idem extraordinarios de guerra</t>
  </si>
  <si>
    <t>Idem militares en el Cármen</t>
  </si>
  <si>
    <t>Guarnicion de idem</t>
  </si>
  <si>
    <t>Idem de la Baja-California</t>
  </si>
  <si>
    <t>Idem de Comitán</t>
  </si>
  <si>
    <t>Idem de Soconusco</t>
  </si>
  <si>
    <t>Idem de tabasco</t>
  </si>
  <si>
    <t>Guardia nacional movilizada</t>
  </si>
  <si>
    <t>Guarda-almacen</t>
  </si>
  <si>
    <t>Haberes militares</t>
  </si>
  <si>
    <t>Inválidos</t>
  </si>
  <si>
    <t>Lanceros de Tlaxcala</t>
  </si>
  <si>
    <t>Líneas de los Chenes</t>
  </si>
  <si>
    <t>Maestranza de artillería</t>
  </si>
  <si>
    <t>Idem de idem del Oriente</t>
  </si>
  <si>
    <t>Mayorías de plaza</t>
  </si>
  <si>
    <t>Montepío militar</t>
  </si>
  <si>
    <t>Oficiales en comision</t>
  </si>
  <si>
    <t>Prisioneros de guerra</t>
  </si>
  <si>
    <t>Pensionistas militares</t>
  </si>
  <si>
    <t>Piquete de infantería guardia nacional de Sisal</t>
  </si>
  <si>
    <t>Idem del batallon Diaz</t>
  </si>
  <si>
    <t>Relaciones de maestranza</t>
  </si>
  <si>
    <t>Renta de casa para el depósito de la nacion 8gefatura de Tamaulipas)</t>
  </si>
  <si>
    <t>Regimiento 2° del Distrito Federal (pagaduría)</t>
  </si>
  <si>
    <t>Retirados</t>
  </si>
  <si>
    <t>Idem de hospital</t>
  </si>
  <si>
    <t>Secretaría de guerra</t>
  </si>
  <si>
    <t>Seccion Yaquil (pagaduría)</t>
  </si>
  <si>
    <t>Idem Prado</t>
  </si>
  <si>
    <t>*1,008,374,25 5/8</t>
  </si>
  <si>
    <t>Seccion Espadas</t>
  </si>
  <si>
    <t>Idem Traconia</t>
  </si>
  <si>
    <t>Teniente coronel J. Urrutia</t>
  </si>
  <si>
    <t>Idem idem C. J. H. Mendez</t>
  </si>
  <si>
    <t>Vigías</t>
  </si>
  <si>
    <t>Vapores nacionales</t>
  </si>
  <si>
    <t>Administarcion de papel sellado</t>
  </si>
  <si>
    <t>Devolucion de depósitos</t>
  </si>
  <si>
    <t>Depósitos (fondos especiales de Fomento)</t>
  </si>
  <si>
    <t>Entregado á la tesorería del Estado de Chiapas por reintegro</t>
  </si>
  <si>
    <t>Errores de algunos cortes de caja</t>
  </si>
  <si>
    <t>Idem de la seccion, que no busca por falta de tiempo</t>
  </si>
  <si>
    <t>Pago de contribucion federal, en papel</t>
  </si>
  <si>
    <t>Remision de la gefatura de Veracruz á la de Orizava</t>
  </si>
  <si>
    <t xml:space="preserve">Reintegros </t>
  </si>
  <si>
    <t>Tesorería general (pagos á su cargo)</t>
  </si>
  <si>
    <t>Ensayes y casa de Moneda.</t>
  </si>
  <si>
    <t>Vease la nota que se cita en el ingreso</t>
  </si>
  <si>
    <t>*364,463,82 7/12</t>
  </si>
  <si>
    <t>*14,349,609,12 4/12</t>
  </si>
  <si>
    <t>*1,013,015,16 5/8</t>
  </si>
  <si>
    <t>*9,019,300 82 1/12</t>
  </si>
  <si>
    <t>*5,330,308,30 1/2</t>
  </si>
  <si>
    <t>Gefaturas de Hacienda.- Resúmen.</t>
  </si>
  <si>
    <t>Cuerpo legislativo</t>
  </si>
  <si>
    <t>Idem de Gobernacion</t>
  </si>
  <si>
    <t>Tesorería general de la Nacion.</t>
  </si>
  <si>
    <t>Habilitado de a contaduría mayor</t>
  </si>
  <si>
    <t>Contaduría mayor de Hacienda</t>
  </si>
  <si>
    <t>Dietas de id. id. (legislatura de 1867)</t>
  </si>
  <si>
    <t>Viáticos de CC. diputados al Congreso de la Union</t>
  </si>
  <si>
    <t>Dietas de CC. diputados (anteriores á 1867)</t>
  </si>
  <si>
    <t>Habilitado de la secretaría del Congreso de la Union</t>
  </si>
  <si>
    <t>Comision de policía del idem (legislatura de 1867)</t>
  </si>
  <si>
    <t>Poder ejecutivo.</t>
  </si>
  <si>
    <t>Habilitado del Estado mayor del C. Presidente</t>
  </si>
  <si>
    <t>Sueldos del C. Presidente</t>
  </si>
  <si>
    <t>Estado mayor de idem</t>
  </si>
  <si>
    <t>Poder judicial.</t>
  </si>
  <si>
    <t>Habilitado del poder judicial</t>
  </si>
  <si>
    <t>Suprema Corte de Justicia</t>
  </si>
  <si>
    <t>Archivo general</t>
  </si>
  <si>
    <t>Legaciones de la República</t>
  </si>
  <si>
    <t>Consulados de idem</t>
  </si>
  <si>
    <t>Gastos extraordinarios del Ministerio de Relaciones</t>
  </si>
  <si>
    <t>Gastos secretos de Relaciones</t>
  </si>
  <si>
    <t>Habilitado del archivo general</t>
  </si>
  <si>
    <t>Resguardo de México á San Martin</t>
  </si>
  <si>
    <t>Imprenta del Gobierno</t>
  </si>
  <si>
    <t>Diario Oficial</t>
  </si>
  <si>
    <t>Escuadron guardia nacional Juarez</t>
  </si>
  <si>
    <t>Fomento de periódicos</t>
  </si>
  <si>
    <t>*4,687,252,68 1/8</t>
  </si>
  <si>
    <t>*10,243,452,57 1/12</t>
  </si>
  <si>
    <t>*1,773,495,84 8/23</t>
  </si>
  <si>
    <t>*1,837,727,82 8/24</t>
  </si>
  <si>
    <t>*9,019,300,82 1/2</t>
  </si>
  <si>
    <t>*14,914,655,88 4/12</t>
  </si>
  <si>
    <t>Ensayes y casas de moneda.</t>
  </si>
  <si>
    <t>Vease la nota puesta bajo el mismo rubro en el 2° semestre de 1867.</t>
  </si>
  <si>
    <t>Tesoreria genera de la Nacion.</t>
  </si>
  <si>
    <t>Noticia que remitió por sus ingresos y egresos, de 1° de Enero á 30 de Junio de 1868.</t>
  </si>
  <si>
    <t>Refaccion de créditos (3 por ciento, decreto de 19 de Noviembre de 1867)</t>
  </si>
  <si>
    <t>Idem de bonos (4 por ciento, idem de 20 de idem de idem)</t>
  </si>
  <si>
    <t>Derechos por títulos de abogados</t>
  </si>
  <si>
    <t>Tren de carros de la nacion</t>
  </si>
  <si>
    <t>Producto de los 8 juzgados menores de la capital</t>
  </si>
  <si>
    <t>Derechos por fiat de escribanos</t>
  </si>
  <si>
    <t>Premios y cambios</t>
  </si>
  <si>
    <t>Derechos por títulos de agentes de negocios</t>
  </si>
  <si>
    <t>Multas decretadas en 12 de Agosto de 1867</t>
  </si>
  <si>
    <t>Guardia municipal del Distrito</t>
  </si>
  <si>
    <t>PRIMER SEMESTRE DE 1868, SEGUNDO DEL AÑO FISCAL.</t>
  </si>
  <si>
    <t>Sueldos y gastos de administracion</t>
  </si>
  <si>
    <t>Devolucion por derechos de Internacion</t>
  </si>
  <si>
    <t>Impresiones y libros de a direccion</t>
  </si>
  <si>
    <t>Idem por contribucion del desagüe</t>
  </si>
  <si>
    <t>Idem por idem predial</t>
  </si>
  <si>
    <t>Administracion general del papel sellado.</t>
  </si>
  <si>
    <t>Baja-California</t>
  </si>
  <si>
    <t>IMPUESTO SOBRE RENTAS DEL GOBIERNO GENERAL.</t>
  </si>
  <si>
    <t>Honorarios por avalúos (idem)</t>
  </si>
  <si>
    <t>Mejoras materiales, 20 por ciento</t>
  </si>
  <si>
    <t>Medio al millar sobre fincas rústicas</t>
  </si>
  <si>
    <t>Idem idem de la idem (por remisiones parciales y existencias en Junio)</t>
  </si>
  <si>
    <t>Idem idem de la idem (existencias en las aduanas)</t>
  </si>
  <si>
    <t>Idem de exportacion (cueros, concha y otros artículos, sin expresion)</t>
  </si>
  <si>
    <t>Derecho de practicaje (de entrada y salida)</t>
  </si>
  <si>
    <t>Idem á la manteca, único</t>
  </si>
  <si>
    <t>Productos del vapor "María"</t>
  </si>
  <si>
    <t>Embarcaciones, muebles y enseres</t>
  </si>
  <si>
    <t>Aduana marítima de Túxpam, sin otro detalle</t>
  </si>
  <si>
    <t>Reintegro á la aduana de Veracruz por contribucion federal y municipal que enteró de mas</t>
  </si>
  <si>
    <t>Partida en blanco (aduana de Zapaluta)</t>
  </si>
  <si>
    <t>Gastos extraordinarios del  expresado (gefatura de Puebla)</t>
  </si>
  <si>
    <t>Por idem de fundicion y ensaye</t>
  </si>
  <si>
    <t>Idem de Santa-Anna</t>
  </si>
  <si>
    <t>Direccion general de rentas del Estado de Sonora á las administraciones de Alamos, Hermosillo, Guaymas y Moctezuma</t>
  </si>
  <si>
    <t>Idem idem del Gobierno</t>
  </si>
  <si>
    <t>Idem (sin otra explicacion)</t>
  </si>
  <si>
    <t>Idem de las idem de idem por (contribucion federal)</t>
  </si>
  <si>
    <t>Suplementos (por deficiente en las gefaturas de Tlaxcala y Campeche)</t>
  </si>
  <si>
    <t>Batallon de Cazadores</t>
  </si>
  <si>
    <t>Idem idem idem de Sotuta</t>
  </si>
  <si>
    <t>Idem idem de Tampico</t>
  </si>
  <si>
    <t>Buques armados de guerra</t>
  </si>
  <si>
    <t>Idem Palominos</t>
  </si>
  <si>
    <t>Idem idem idem de Tlakaneck</t>
  </si>
  <si>
    <t>Idem idem idem de San Sebastian</t>
  </si>
  <si>
    <t>Comisarios reformados</t>
  </si>
  <si>
    <t>Depósito de gefes y oficiales</t>
  </si>
  <si>
    <t>Estado mayor (gefatura de Tamaulipas)</t>
  </si>
  <si>
    <t>Luces y utensilios de los cuerpo de guardia (gefatura de Yucatan)</t>
  </si>
  <si>
    <t>Mayoría de órdenes de Mérida</t>
  </si>
  <si>
    <t>Obreros eventuales (gefaturas de Nuevo-Leon y Veracruz)</t>
  </si>
  <si>
    <t>Idem de idem idem de Hunucmá</t>
  </si>
  <si>
    <t>Sobrestancias militares</t>
  </si>
  <si>
    <t>Remisiones al Ministerio de Fomento</t>
  </si>
  <si>
    <t>Inversion de sus productos naturales y de los que acusa haber recibido de las demas oficinas de la Federacion.</t>
  </si>
  <si>
    <t>Secretaría de idem</t>
  </si>
  <si>
    <t>Tribunal Superior del Distrito</t>
  </si>
  <si>
    <t>Habilitado del Ministerio de Relaciones</t>
  </si>
  <si>
    <t>Resguardo de Ajusto á Cuernavaca</t>
  </si>
  <si>
    <t>Habilitado del Ministerio de Justicia</t>
  </si>
  <si>
    <t>Diversos acreedores</t>
  </si>
  <si>
    <t>Id. id. y tropa retirados á dispersos</t>
  </si>
  <si>
    <t>Habilitado del Estado mayor del general Carbajal</t>
  </si>
  <si>
    <t>Cuerpo Cazadores de la Montaña</t>
  </si>
  <si>
    <t>Escuadron de Chignahuapan</t>
  </si>
  <si>
    <t>Contratista de proyectiles</t>
  </si>
  <si>
    <t>Tesorería general de la Nacion.- Resúmen.</t>
  </si>
  <si>
    <r>
      <t xml:space="preserve">NOTA.- </t>
    </r>
    <r>
      <rPr>
        <sz val="10"/>
        <rFont val="Arial"/>
        <family val="0"/>
      </rPr>
      <t>Por las razones que se expresan por nota al fin de la cuenta del 2° semestre de 1867,primero del año fiscal, no se ha ligado este semestre con aquel; pero los resultados de ambos constan en resúmen á continuacion del que corresponde á este último, y que sigue á la vuelta.</t>
    </r>
  </si>
  <si>
    <r>
      <t>Memoria de Hacienda y Crédito Público, que el secretario del ramo presenta al Congreso de la Unión, el 28 de septiembre de 1868</t>
    </r>
    <r>
      <rPr>
        <sz val="10"/>
        <rFont val="Arial"/>
        <family val="2"/>
      </rPr>
      <t xml:space="preserve">. México, Imprenta del Gobierno, en Palacio, a cargo de José María Sandoval, 1868, 22 pp. </t>
    </r>
  </si>
  <si>
    <t>Elaboró: Erika M. Márquez M.</t>
  </si>
  <si>
    <t>Gastos extraordinarios del Ministerio de Gobernacion</t>
  </si>
  <si>
    <t>Impresiones del Gobierno</t>
  </si>
  <si>
    <t>Resguardo de México á Cuernavaca</t>
  </si>
  <si>
    <t>Escuadron de seguridad pública</t>
  </si>
  <si>
    <t>Policía rural</t>
  </si>
  <si>
    <t>Batallon 1° Gendarmes del Distrito</t>
  </si>
  <si>
    <t>Habilitado del Ministerio de Gobernacion</t>
  </si>
  <si>
    <t>Resguardo de México á Pachuca</t>
  </si>
  <si>
    <t>Escuela de agricultura</t>
  </si>
  <si>
    <t>Museo nacional</t>
  </si>
  <si>
    <t>Academia nacional de San Cárlos</t>
  </si>
  <si>
    <t>Biblioteca nacional</t>
  </si>
  <si>
    <t>Colegio de San Juan de Letran</t>
  </si>
  <si>
    <t>Idem de San Ildefonso</t>
  </si>
  <si>
    <t>Compañía Lancasteriana</t>
  </si>
  <si>
    <t>Escuela nacional de Medicina</t>
  </si>
  <si>
    <t>Juzgado de Distrito de la capital</t>
  </si>
  <si>
    <t>Gastos extraordinarios del Ministerio de Justicia</t>
  </si>
  <si>
    <t>Juzgado de letras del distrito de Tlalnepantla</t>
  </si>
  <si>
    <t>Juzgado de 1a. Instancia</t>
  </si>
  <si>
    <t>Escuela de Artes y Oficios</t>
  </si>
  <si>
    <t>Palacio de Justicia</t>
  </si>
  <si>
    <t>Escuela nacional de Minas</t>
  </si>
  <si>
    <t>Pagas de Toca</t>
  </si>
  <si>
    <t>Línea telegráfica de México á Veracruz</t>
  </si>
  <si>
    <t>Consergería de la antigua casa de Moneda</t>
  </si>
  <si>
    <t>Ensaye mayor</t>
  </si>
  <si>
    <t>Obras de Palacio</t>
  </si>
  <si>
    <t>Religiosos exclaustrados</t>
  </si>
  <si>
    <t>Refaccion de créditos, 3 por ciento</t>
  </si>
  <si>
    <t>*15,261,728,76 4/12</t>
  </si>
  <si>
    <t>*6,242,427,94 1/4</t>
  </si>
  <si>
    <t>*5,895,355,06 1/4</t>
  </si>
  <si>
    <t>*10,272,981,53 1/12</t>
  </si>
  <si>
    <t>*14,960,234,21 5/24</t>
  </si>
  <si>
    <t>Existencias en fin de Diciembre de 1867</t>
  </si>
  <si>
    <t>Administracion general de la renta de papel sellado</t>
  </si>
  <si>
    <t>Direccion general de contribuciones directas del Distrito</t>
  </si>
  <si>
    <t>Administracion de bienes nacionalizados</t>
  </si>
  <si>
    <t>Gefatura de Hacienda del Distrito Federal</t>
  </si>
  <si>
    <t>Tesorería general de la Nacion</t>
  </si>
  <si>
    <t>Suplementos á otras administraciones</t>
  </si>
  <si>
    <t>Aduana marítima de Tampico</t>
  </si>
  <si>
    <t>Idem de Tepeji á Arroyazarco</t>
  </si>
  <si>
    <t>Gefatura de Hacienda de Guanajuato</t>
  </si>
  <si>
    <t>Idem de idem de Yucatan</t>
  </si>
  <si>
    <t>Préstamo de pronto reintegro</t>
  </si>
  <si>
    <t>Gefatura de Hacienda de Zacatecas</t>
  </si>
  <si>
    <t>Agencia de la extinguida convencion española</t>
  </si>
  <si>
    <t>Idem de la idem idem inglesa</t>
  </si>
  <si>
    <t>Gefatura de Hacienda de Coahuila</t>
  </si>
  <si>
    <t>Aduana marítima de Veracruz</t>
  </si>
  <si>
    <t>Muestras de acuñacion de la casa de moneda</t>
  </si>
  <si>
    <t>Administracion principal de rentas del Distrito</t>
  </si>
  <si>
    <t>Vales á cobrar</t>
  </si>
  <si>
    <t>Cuerpo 1° del Valle de México</t>
  </si>
  <si>
    <t>Idem de idem de Veracruz</t>
  </si>
  <si>
    <t>Pérdidas sufridas por el erario</t>
  </si>
  <si>
    <t>Erario nacional</t>
  </si>
  <si>
    <t>Gastos generales, comunes y extraordinarios de Hacienda</t>
  </si>
  <si>
    <t>Cesantes</t>
  </si>
  <si>
    <t>Empleados jubilados</t>
  </si>
  <si>
    <t>Premiso y cambios</t>
  </si>
  <si>
    <t>Pension civil</t>
  </si>
  <si>
    <t>Capitales á cargo de bienes nacionalizados</t>
  </si>
  <si>
    <t>Administracion principal de papel sellado</t>
  </si>
  <si>
    <t>Junta calificadora de créditos contra el Gobierno</t>
  </si>
  <si>
    <t>Honorarios por valúos de bienes nacionalizados</t>
  </si>
  <si>
    <t>Idem de bienes nacionalizados</t>
  </si>
  <si>
    <t>Préstamo de $70,000 decretado en 2 de Julio de 1866</t>
  </si>
  <si>
    <t>Emision de bonos mexicanos en Nueva-York</t>
  </si>
  <si>
    <t>Honorarios por valúos de edificios nacionales</t>
  </si>
  <si>
    <t>Direccion general de contribuciones</t>
  </si>
  <si>
    <t>Importe de los remates de créditos de la deuda interior</t>
  </si>
  <si>
    <t>Cuerpo de caballería Legion del Norte</t>
  </si>
  <si>
    <t>Idem 1° de San Luis Potosí</t>
  </si>
  <si>
    <t>Estado mayor general del ejército</t>
  </si>
  <si>
    <t>Hospitales militares</t>
  </si>
  <si>
    <t>Ministerio de Guerra</t>
  </si>
  <si>
    <t>Idem del idem idem del idem Vélez</t>
  </si>
  <si>
    <t>Consergería del ex-hospital de Terceros</t>
  </si>
  <si>
    <t>Consergería del ex-Arzobispado</t>
  </si>
  <si>
    <t>*15,593,662,23 4/12</t>
  </si>
  <si>
    <t>Habilitado del Estado mayor del general Treviño</t>
  </si>
  <si>
    <t>Montepío militar anual</t>
  </si>
  <si>
    <t>Pagaduría de la 2a. division</t>
  </si>
  <si>
    <t>Regimiento 2° del distrito federal</t>
  </si>
  <si>
    <t>Tren de carros de la Nacion</t>
  </si>
  <si>
    <t>Depósito de CC. gefes y oficiales</t>
  </si>
  <si>
    <t>Pagaduría de la 3a. division</t>
  </si>
  <si>
    <t>Pension militar anual</t>
  </si>
  <si>
    <t>Comisaría del ejército de Oriente</t>
  </si>
  <si>
    <t>Compra de caballos y acémilas para el ejército</t>
  </si>
  <si>
    <t>Idem 3° de idem permanente de Carabineros</t>
  </si>
  <si>
    <t>Anualidad á mutilados y familias de muertos en defensa de la Constitucion</t>
  </si>
  <si>
    <t>Gastos de guerra para el restablecimiento del órden constitucional</t>
  </si>
  <si>
    <t>Almacenes generales</t>
  </si>
  <si>
    <t>Batallon guardia de los Supremos Poderes</t>
  </si>
  <si>
    <t>Idem 2° de línea</t>
  </si>
  <si>
    <t>Cuerpo de caballería de Parras</t>
  </si>
  <si>
    <t>Idem 1° permanente de Carabineros</t>
  </si>
  <si>
    <t>Idem nacional de inválidos</t>
  </si>
  <si>
    <t>Gefes, oficiales y tropas que se retiran del servicio</t>
  </si>
  <si>
    <t>Idem de la Legion de Honor</t>
  </si>
  <si>
    <t>Habilitado del Estado mayor de la 1a. division</t>
  </si>
  <si>
    <t>Idem de depósito de CC. Gefes y oficiales</t>
  </si>
  <si>
    <t>Idem de la mayoría de órdenes de la plaza</t>
  </si>
  <si>
    <t>Colegio militar</t>
  </si>
  <si>
    <t>Habilitado de la mayoria general de la 1a. division</t>
  </si>
  <si>
    <t>Pagaduría general de la 4a. division</t>
  </si>
  <si>
    <t>Habilitado del Estado mayor de la 1a. brigada de la 1a. division</t>
  </si>
  <si>
    <t>*18,477,606,47 5/24</t>
  </si>
  <si>
    <t>*8,204,624,94 1/8</t>
  </si>
  <si>
    <t>*,10,272,981,53 1/12</t>
  </si>
  <si>
    <t>Cuerpos de batallones extinguidos</t>
  </si>
  <si>
    <t>Partidas sueltas</t>
  </si>
  <si>
    <t>Utensilios de la plaza</t>
  </si>
  <si>
    <t>Plana mayor de ingenieros</t>
  </si>
  <si>
    <t>Batallon 1° ligero de México</t>
  </si>
  <si>
    <t>Cuerpo médico militar</t>
  </si>
  <si>
    <t>Habilitado de la comandancia militar</t>
  </si>
  <si>
    <t>Escuadron Flores</t>
  </si>
  <si>
    <t>Reparacion de cuarteles y fábricas</t>
  </si>
  <si>
    <t>Gastos extraordinarios de Guerra</t>
  </si>
  <si>
    <t>Venta de efectos aprehendidos al invasor</t>
  </si>
  <si>
    <t>Gefes y oficiales ilimitados</t>
  </si>
  <si>
    <t>Tesorero pagador de artillería</t>
  </si>
  <si>
    <t>Batallon Tiradores de México</t>
  </si>
  <si>
    <t>Comandancia militar</t>
  </si>
  <si>
    <t>Batallon de Zapadores</t>
  </si>
  <si>
    <t>Brigada 1a. de artilleros</t>
  </si>
  <si>
    <t>Cuerpo Lanceros de Toluca</t>
  </si>
  <si>
    <t>Legion de Honor</t>
  </si>
  <si>
    <t>Contratistas de vestuario y equipo para el ejército</t>
  </si>
  <si>
    <t>Mayoría de órdenes</t>
  </si>
  <si>
    <t>Habilitado del Estado mayor del general Cuellar</t>
  </si>
  <si>
    <t>Plana mayor general de artillería</t>
  </si>
  <si>
    <t>Batallon Libre de México</t>
  </si>
  <si>
    <t>Pagaduría de la brigada Arce</t>
  </si>
  <si>
    <t>Armada nacional</t>
  </si>
  <si>
    <t>Estado mayor del general Cortina</t>
  </si>
  <si>
    <t>Habilitado de gefes y oficiales procesados</t>
  </si>
  <si>
    <t>Pagaduría de la brigada del Estado de México</t>
  </si>
  <si>
    <t>Compra de armamento</t>
  </si>
  <si>
    <t>Gefatura de Hacienda de Jalisco</t>
  </si>
  <si>
    <t>Aduana marítima del Manzanillo</t>
  </si>
  <si>
    <t>Idem idem de Mazatlan</t>
  </si>
  <si>
    <t>Gefatura de Hacienda de Durango</t>
  </si>
  <si>
    <t>*17,376,677,32 4/12</t>
  </si>
  <si>
    <t>*9,019,300,82 1/12</t>
  </si>
  <si>
    <t>*6,574,361,41 1/4</t>
  </si>
  <si>
    <t>*8357,376,50 1/4</t>
  </si>
  <si>
    <t>Poder ejecutivo</t>
  </si>
  <si>
    <t>Idem judicial</t>
  </si>
  <si>
    <t>Aduana marítima de Goatzacoalcos</t>
  </si>
  <si>
    <t>Gefatura de Hacienda de Querétaro</t>
  </si>
  <si>
    <t>Idem de idem del 2° distrito del Estado de México</t>
  </si>
  <si>
    <t>Préstamos de pronto reintegro</t>
  </si>
  <si>
    <t>Gefatura de Hacienda de Puebla</t>
  </si>
  <si>
    <t>Aduana marítima de Matamoros</t>
  </si>
  <si>
    <t>Aduana marítima de Tabasco</t>
  </si>
  <si>
    <t>Gefatura de Hacienda de Michoacan</t>
  </si>
  <si>
    <t>Idem de idem de Oaxaca</t>
  </si>
  <si>
    <t>Gefatura de Hacienda del Estado de Guerrero</t>
  </si>
  <si>
    <t>Idem fronteriza de Camargo</t>
  </si>
  <si>
    <t>Idem marítima de la Ventosa</t>
  </si>
  <si>
    <t>Gefatura de Hacienda del Estado de México</t>
  </si>
  <si>
    <t>Aduana marítima de Acapulco</t>
  </si>
  <si>
    <t>Aduana fronteriza de la Villa de Ojinaga</t>
  </si>
  <si>
    <t>Sobrante igual al que arrojan las últimas noticias ó cortes de caja de que se ha formado esta cuenta</t>
  </si>
  <si>
    <t>Iguales</t>
  </si>
  <si>
    <t>Deficiente en las "Deducciones," por suplementos hechos de unas oficinas á otras, y falta de detalle en los documentos que han remitido</t>
  </si>
  <si>
    <t>Sumas generales</t>
  </si>
  <si>
    <t>*9,422,006,35 1/12</t>
  </si>
  <si>
    <t>Gefatura de Hacienda de Tlaxcala</t>
  </si>
  <si>
    <t>Aduana fronteriza de Paso del Norte</t>
  </si>
  <si>
    <t>Gefatura de Hacienda de Veracruz</t>
  </si>
  <si>
    <t>Suplementos á Estados de la Federacion</t>
  </si>
  <si>
    <t>Gefatura de Hacienda del Estado de Yucatan</t>
  </si>
  <si>
    <t>Aduana marítima de San Blas</t>
  </si>
  <si>
    <t>*17,779,379,85 4/12</t>
  </si>
  <si>
    <t>*9,422,003,35 1/12</t>
  </si>
  <si>
    <t>*8,357,376,50 1/4</t>
  </si>
  <si>
    <t>NUMERO 14.</t>
  </si>
  <si>
    <t>Por las oficinas que á continuacion se expresan, de 1° de Enero á 30 de Junio de 1868.</t>
  </si>
  <si>
    <t>Administracion de rentas del Distrito.</t>
  </si>
  <si>
    <t>IMPUESTO Y RENTAS DEL GOBIERNO GENERAL.</t>
  </si>
  <si>
    <t>Idem del pulque</t>
  </si>
  <si>
    <t>Nueve reales por barril de aguardiente de caña</t>
  </si>
  <si>
    <t>Tribunal mercantil</t>
  </si>
  <si>
    <t>Artes y oficios</t>
  </si>
  <si>
    <t>Desagüe nuevo</t>
  </si>
  <si>
    <t>Dos por ciento</t>
  </si>
  <si>
    <t>Mejoras materiales</t>
  </si>
  <si>
    <t>Internacion</t>
  </si>
  <si>
    <t>Importacion</t>
  </si>
  <si>
    <t>Algodón</t>
  </si>
  <si>
    <t>Almacenaje</t>
  </si>
  <si>
    <t>Exportacion</t>
  </si>
  <si>
    <t>Circulacion al 2 por ciento</t>
  </si>
  <si>
    <t>Amortizacion de la deuda</t>
  </si>
  <si>
    <t>Clases privadas</t>
  </si>
  <si>
    <t>Multas judiciales</t>
  </si>
  <si>
    <t>Idem á empleados</t>
  </si>
  <si>
    <t>Suma</t>
  </si>
  <si>
    <t>INGRESO segundo semestre de 1867.</t>
  </si>
  <si>
    <t>TOTAL.</t>
  </si>
  <si>
    <t>DEDUCIDO.</t>
  </si>
  <si>
    <t>LÍQUIDO.</t>
  </si>
  <si>
    <t>Primer semestre de 1868. EGRESO.</t>
  </si>
  <si>
    <t>Ministerio de Hacienda.</t>
  </si>
  <si>
    <t>DEDUCCIONES.</t>
  </si>
  <si>
    <t>Exi8stencia en 1° de Enero de 1868</t>
  </si>
  <si>
    <t>Beneficencia</t>
  </si>
  <si>
    <t>Hospitales, 2 por ciento</t>
  </si>
  <si>
    <t>Hospicios, 4 por ciento</t>
  </si>
  <si>
    <t>Fondo de cargadores</t>
  </si>
  <si>
    <t>Contribucion federal</t>
  </si>
  <si>
    <t>Municipal de los puertos</t>
  </si>
  <si>
    <t>Sumas á la vuelta</t>
  </si>
  <si>
    <t>Sumas de la vuelta</t>
  </si>
  <si>
    <t>Muebles y enseres</t>
  </si>
  <si>
    <t>Ordenes por pagar</t>
  </si>
  <si>
    <t>Idem por idem de contraregistro</t>
  </si>
  <si>
    <t>Idem por idem de desagüe nuevo</t>
  </si>
  <si>
    <t>Idem por idem de exportacion</t>
  </si>
  <si>
    <t>Idem por idem de clases pasivas</t>
  </si>
  <si>
    <t>Idem por idem de 2 por ciento</t>
  </si>
  <si>
    <t>Idem por idem de tribunal mercantil</t>
  </si>
  <si>
    <t>Idem por idem de departamento</t>
  </si>
  <si>
    <t>Idem por idem de artes y oficios</t>
  </si>
  <si>
    <t>Idem por idem de alcabala</t>
  </si>
  <si>
    <t>Idem por idem de idem del pulque</t>
  </si>
  <si>
    <t>Ministerio de Fomento.</t>
  </si>
  <si>
    <t>Remisiones por derechos mercantil y de desagüe</t>
  </si>
  <si>
    <t>Ministerio de Justicia.</t>
  </si>
  <si>
    <t>Remisiones al fondo de instrucción pública</t>
  </si>
  <si>
    <t>Remisiones á la Tesorería general de la Nacion</t>
  </si>
  <si>
    <t>Remisiones á la Administracion del papel sellado</t>
  </si>
  <si>
    <t>Idem al Ayuntamiento de la capital por derecho municipal</t>
  </si>
  <si>
    <t>Idem á la sociedad de beneficencia</t>
  </si>
  <si>
    <t>Depósitos provisionales</t>
  </si>
  <si>
    <t>Idem por contribucion Federal</t>
  </si>
  <si>
    <t>Anticipaciones de sueldos</t>
  </si>
  <si>
    <t>Alcabala general</t>
  </si>
  <si>
    <t>Departamento</t>
  </si>
  <si>
    <t>Idem del tabaco nacional</t>
  </si>
  <si>
    <t>Desagüe antiguo</t>
  </si>
  <si>
    <t>Contraregistro</t>
  </si>
  <si>
    <t xml:space="preserve">*970,398,64 </t>
  </si>
  <si>
    <t>*970,398,64</t>
  </si>
  <si>
    <t>Administracion de rentas del Distrito.- Resúmen.</t>
  </si>
  <si>
    <t>Reintegro por anticipos de sueldos á empleados</t>
  </si>
  <si>
    <t>Idem por idem de sueldos á empleados del resguardo</t>
  </si>
  <si>
    <t>Idem por órdenes á pagar</t>
  </si>
  <si>
    <t>Depósitos</t>
  </si>
  <si>
    <t>Ingreso líquido</t>
  </si>
  <si>
    <t>Idem deducido</t>
  </si>
  <si>
    <t>Ingreso total</t>
  </si>
  <si>
    <t>Ministerio de Hacienda</t>
  </si>
  <si>
    <t>Idem de Fomento</t>
  </si>
  <si>
    <t>Idem de Justicia</t>
  </si>
  <si>
    <t>Egreso líquido</t>
  </si>
  <si>
    <t>Egreso total</t>
  </si>
  <si>
    <t>Direccion de contribuciones</t>
  </si>
  <si>
    <t>IMPUESTOS Y RENTAS DEL GOBIERNO GENERAL.</t>
  </si>
  <si>
    <t>Idem de la idem de San Angel</t>
  </si>
  <si>
    <t>Idem de la idem de Chalco</t>
  </si>
  <si>
    <t>Idem de la idem de Texcoco</t>
  </si>
  <si>
    <t>Idem de la idem de Tlalnepantla</t>
  </si>
  <si>
    <t>Idem de la idem de Teotihuacan</t>
  </si>
  <si>
    <t>Idem de la idem de Zumpango</t>
  </si>
  <si>
    <t>Idem de la idem de Tlalpam</t>
  </si>
  <si>
    <t>Contribucion sobre profesiones</t>
  </si>
  <si>
    <t>Idem predial</t>
  </si>
  <si>
    <t>Idem por desagüe</t>
  </si>
  <si>
    <t>Idem sobre hipotecas</t>
  </si>
  <si>
    <t>Remisiones de la recaudacion de Tacubaya</t>
  </si>
  <si>
    <t>Gastos menores de oficinas</t>
  </si>
  <si>
    <t>Costo del padron</t>
  </si>
  <si>
    <t>Honorarios de recaudacion</t>
  </si>
  <si>
    <t>Avalúos</t>
  </si>
  <si>
    <t>Devolucion por derecho de patente y honorarios</t>
  </si>
  <si>
    <t>Idem por idem del 1 por ciento sobre capitales</t>
  </si>
  <si>
    <t>Idem por idem de 1/4 por ciento bimensual</t>
  </si>
  <si>
    <t>Reparacion y compostura de la oficina de la direccion</t>
  </si>
  <si>
    <t>Municipal comun</t>
  </si>
  <si>
    <t>*1,391,404,25</t>
  </si>
  <si>
    <t>Remisiones de la direccion de contribuciones</t>
  </si>
  <si>
    <t>Existencia en 1° de Enero de 1868</t>
  </si>
  <si>
    <t>Municipal</t>
  </si>
  <si>
    <t>Ministerio de Fomento</t>
  </si>
  <si>
    <t>Idem de Hacienda</t>
  </si>
  <si>
    <t>Sobrante igual al que arrojan sus cortes de caja</t>
  </si>
  <si>
    <t>Administraciones principales.</t>
  </si>
  <si>
    <t>Direccion de contribuciones.- Resúmen.</t>
  </si>
  <si>
    <t>Colima</t>
  </si>
  <si>
    <t>Chiapas</t>
  </si>
  <si>
    <t>Chihuahua</t>
  </si>
  <si>
    <t>Distrito Federal</t>
  </si>
  <si>
    <t>Guanajuato</t>
  </si>
  <si>
    <t>Guerrero</t>
  </si>
  <si>
    <t>Jalisco</t>
  </si>
  <si>
    <t>Estado de México (Toluca)</t>
  </si>
  <si>
    <t>Michoacan</t>
  </si>
  <si>
    <t>Nuevo-Leon</t>
  </si>
  <si>
    <t>Oaxaca</t>
  </si>
  <si>
    <t>Gastos de oficina</t>
  </si>
  <si>
    <t>Idem de almacenes</t>
  </si>
  <si>
    <t>Idem extraordinarios</t>
  </si>
  <si>
    <t>Imprenta y sello</t>
  </si>
  <si>
    <t>Sueldos de empleados</t>
  </si>
  <si>
    <t>Jornales</t>
  </si>
  <si>
    <t>Fletes</t>
  </si>
  <si>
    <t>Premios y descuentos</t>
  </si>
  <si>
    <t>Contrata de papel</t>
  </si>
  <si>
    <t>Correos por iguales</t>
  </si>
  <si>
    <t>Asignaciones por multas</t>
  </si>
  <si>
    <t>Honorarios</t>
  </si>
  <si>
    <t>Subalterna de Chalco</t>
  </si>
  <si>
    <t>Contribucion sobre patente</t>
  </si>
  <si>
    <t>Idem sobre capitales, uno por ciento</t>
  </si>
  <si>
    <t>Idem bimensual, un cuarto por ciento</t>
  </si>
  <si>
    <t>Idem sobre fincas rústicas, 1/2 al millar</t>
  </si>
  <si>
    <t>Idem sobre idem idem, 4 al millar</t>
  </si>
  <si>
    <t>*1,664,946,09</t>
  </si>
  <si>
    <t>*459,590,28</t>
  </si>
  <si>
    <t>*1,205,355,81</t>
  </si>
  <si>
    <t>Remisiones de la direccion á la Tesorería general de la Nacion</t>
  </si>
  <si>
    <t>Idem de la idem á la administracion de rentas municipales</t>
  </si>
  <si>
    <t>Contribucion municipal (idem)</t>
  </si>
  <si>
    <t>Puebla</t>
  </si>
  <si>
    <t>San Luis Potosí</t>
  </si>
  <si>
    <t>Sinaloa</t>
  </si>
  <si>
    <t>Tamaulipas</t>
  </si>
  <si>
    <t>Tabasco</t>
  </si>
  <si>
    <t>Veracruz</t>
  </si>
  <si>
    <t>Zacatecas</t>
  </si>
  <si>
    <t>Por sus cortes de caja.- Suma…</t>
  </si>
  <si>
    <t>Aguascalientes</t>
  </si>
  <si>
    <t>Campeche</t>
  </si>
  <si>
    <t>Coahuila</t>
  </si>
  <si>
    <t>Durango</t>
  </si>
  <si>
    <t>Querétaro</t>
  </si>
  <si>
    <t>Sonora</t>
  </si>
  <si>
    <t>Yucatan</t>
  </si>
  <si>
    <t>Por falta de detalle en lo que á cada una corresponde por el semestre, van inclusos sus productos en la diferencia de una noticia general que dio la administracion, y sus cortes de caja, ó sea en</t>
  </si>
  <si>
    <t>Administraciones subalternas.</t>
  </si>
  <si>
    <t>Zumpango</t>
  </si>
  <si>
    <t>Chalco</t>
  </si>
  <si>
    <t>Texcoco</t>
  </si>
  <si>
    <t>Tlalpam</t>
  </si>
  <si>
    <t>Tacubaya</t>
  </si>
  <si>
    <t>Otumba</t>
  </si>
  <si>
    <t>Multas</t>
  </si>
  <si>
    <t>Sellos de particulares</t>
  </si>
  <si>
    <t>Cuenta de estanquillos</t>
  </si>
  <si>
    <t>Escudos</t>
  </si>
  <si>
    <t>Sellos de libros</t>
  </si>
  <si>
    <t>Ramos menores y otros incluidos en los anteriores.</t>
  </si>
  <si>
    <t>Suplementos de E. Benecke</t>
  </si>
  <si>
    <t>*2,894,764,05</t>
  </si>
  <si>
    <t>*489,099,79</t>
  </si>
  <si>
    <t>*2,408,064,26</t>
  </si>
  <si>
    <t>Principal de Tamaulipas</t>
  </si>
  <si>
    <t>Enteros de oficinas principales á las gefaturas de Hacienda, y existencias de que aun no se tiene noticia</t>
  </si>
  <si>
    <t>Error de suma en el corte de caja de Febrero</t>
  </si>
  <si>
    <t>Administracion general de papel sellado.- Resúmen.</t>
  </si>
  <si>
    <t>Cancillería.</t>
  </si>
  <si>
    <t>Productos del gran sello. Por el semestre, según noticia general, sin otro detalle, del Ministerio de Relaciones</t>
  </si>
  <si>
    <t>Cancillería.-Resúmen.</t>
  </si>
  <si>
    <t>Ministerio de Relaciones</t>
  </si>
  <si>
    <t>Sobrante</t>
  </si>
  <si>
    <t>Extinguida administracion de bienes nacionalizados.</t>
  </si>
  <si>
    <t>Su cuenta de 14 de Agosto de 1867 á 30 de Junio de 1868, que por no estar ántes formada, ni separada por semestres, se hace constar aquí en globo.</t>
  </si>
  <si>
    <t>Confiscaciones (créditos)</t>
  </si>
  <si>
    <t>Idem (efectivo)</t>
  </si>
  <si>
    <t>Multas por infidencia á la patria (en créditos)</t>
  </si>
  <si>
    <t>Idem por idem á la idem (en efectivo)</t>
  </si>
  <si>
    <t>342,467,45</t>
  </si>
  <si>
    <t>*2,896,348,05</t>
  </si>
  <si>
    <t>*2,410,248,26</t>
  </si>
  <si>
    <t>Ministerio de Relaciones.</t>
  </si>
  <si>
    <t>Productos del grán sello en este semestre, de cuya inversion no ha dado noticia</t>
  </si>
  <si>
    <t>(Vease la explicacion del ingreso)</t>
  </si>
  <si>
    <t>Tanto por ciento á denunciantes (efectivo)</t>
  </si>
  <si>
    <t>Idem por cobros (idem</t>
  </si>
  <si>
    <t>Gastos erogados en embargos (idem)</t>
  </si>
  <si>
    <t>Descuentos por anticipaciones (id.)</t>
  </si>
  <si>
    <t>Idem de idem idem (efectivo)</t>
  </si>
  <si>
    <t>Idem de capitales (créditos)</t>
  </si>
  <si>
    <t>Idem de idem (efectivo)</t>
  </si>
  <si>
    <t>Desvinculaciones de capellanías (efectivo)</t>
  </si>
  <si>
    <t>Réditos de capitales (efectivo</t>
  </si>
  <si>
    <t>Rentas de fincas nacionales (efectivo)</t>
  </si>
  <si>
    <t>Capitales á cobrar (escrituras por el Ayuntamiento, en efectivo)</t>
  </si>
  <si>
    <t>Aprovechamientos de la hacienda pública (créditos)</t>
  </si>
  <si>
    <t>Honorarios por avalúos (efectivo)</t>
  </si>
  <si>
    <t>Tesorería general de la nacion (remisiones en efectivo)</t>
  </si>
  <si>
    <t>Depósitos (en efectivo)</t>
  </si>
  <si>
    <t>Bienes nacionalizados.- Resúmen.</t>
  </si>
  <si>
    <t>Sobrante igual al que arroja la cuenta</t>
  </si>
  <si>
    <t>Redenciones de fincas nacionales (créditos)</t>
  </si>
  <si>
    <t>Antigua oficina especial de desamortizacion.- (Importe de pagarés, créditos)</t>
  </si>
  <si>
    <t>Antigua oficina especial de desamortizacion.- (Importe de pagarés,  efectivo</t>
  </si>
  <si>
    <t>*3,924,258,61</t>
  </si>
  <si>
    <t>*511,712,45</t>
  </si>
  <si>
    <t>*3,412,546,16</t>
  </si>
  <si>
    <t>Confiscaciones (efectivo)</t>
  </si>
  <si>
    <t>Redencion de fincas nacionales y capitales (créditos)</t>
  </si>
  <si>
    <t>Amortizacion de pagarés por operaciones nulificadas (efectivo)</t>
  </si>
  <si>
    <t>Créditos contra la archicofradía de los Remedios (idem)</t>
  </si>
  <si>
    <t>Antigua oficina especial de desamortizacion (idem)</t>
  </si>
  <si>
    <t>Dotes de religiosas (idem)</t>
  </si>
  <si>
    <t>Estado de Querétaro (idem)</t>
  </si>
  <si>
    <t>Diversos acreedores (idem)</t>
  </si>
  <si>
    <t>Gastos de administracion (idem)</t>
  </si>
  <si>
    <t>Vicente G. Torres, en representacion de Doña Mariana R. Arana</t>
  </si>
  <si>
    <t>Cinco por ciento asignado en 2 de Setiembre, de 1863 (efectivo)</t>
  </si>
  <si>
    <t>Hospicio de pobres (idem)</t>
  </si>
  <si>
    <t>Tesorería general de la Nacion (en efectivo)</t>
  </si>
  <si>
    <t>Idem idem de la idem (en créditos)</t>
  </si>
  <si>
    <t>Véase la nota en el ingreso</t>
  </si>
  <si>
    <t>Administracion general de correos.</t>
  </si>
  <si>
    <t>Devolucion por derecho municipal</t>
  </si>
  <si>
    <t>Redenciones de fincas nacionales y capitales (efectivo)</t>
  </si>
  <si>
    <t>Véase la nota que se colocó bajo este rubro en el segundo semestre de 1867.</t>
  </si>
  <si>
    <t>FONDOS ESPECIALES.</t>
  </si>
  <si>
    <t>IMPUESTOS Y RENTAS DE GOBIERNO GENERAL.</t>
  </si>
  <si>
    <t>Rentas de la Universidad</t>
  </si>
  <si>
    <t>Terrenos baldíos (adjudicaciones)</t>
  </si>
  <si>
    <t>Derechos de patentes expedidas</t>
  </si>
  <si>
    <t>Contribucion de carruajes</t>
  </si>
  <si>
    <t>Cortes de madera, por licencias</t>
  </si>
  <si>
    <t>Existencia del semestre anterior (caja)</t>
  </si>
  <si>
    <t>Desagüe (productos de su impuesto)</t>
  </si>
  <si>
    <t>Derecho mercantil para tribunales</t>
  </si>
  <si>
    <t>Toneladas de exportacion de maderas</t>
  </si>
  <si>
    <t>Derecho de bultos, de 8 arrobas</t>
  </si>
  <si>
    <t>Aduana de Alvarado, sin aplicación</t>
  </si>
  <si>
    <t>Ministerio de Fomento.- Resúmen.</t>
  </si>
  <si>
    <t>Fondos de instrucción pública.</t>
  </si>
  <si>
    <t>Sus productos tomados de una noticia que remitió la Tesorería general</t>
  </si>
  <si>
    <t>Secretaría de Fomento (su planta)</t>
  </si>
  <si>
    <t>Gastos generales (su cuenta)</t>
  </si>
  <si>
    <t>Aprovechamientos (premios por cambios)</t>
  </si>
  <si>
    <t>Cambios y obras (su cuenta)</t>
  </si>
  <si>
    <t>Muelle de Campeche (su reparacion)</t>
  </si>
  <si>
    <t>Desagüe (obras directas, Norte y Sur)</t>
  </si>
  <si>
    <t>Telégrafos (sus gastos)</t>
  </si>
  <si>
    <t>Ferrocarril de Veracruz (buena cuenta, subvencion)</t>
  </si>
  <si>
    <t>Estado de Chihuahua (el Gobierno)</t>
  </si>
  <si>
    <t>Subvenciones (varios pagos)</t>
  </si>
  <si>
    <t>Tesorería general de la Nacion (por existencias de la cuenta del desagüe</t>
  </si>
  <si>
    <t>Idem idem de la idem (idem en las gefaturas)</t>
  </si>
  <si>
    <t>Idem idem de la idem (idem en las agencias)</t>
  </si>
  <si>
    <t>Idem idem de la idem (idem de que dispuso el gobierno de Veracruz, Sisal, Mazatlan y Manzanillo, para diversas atenciones)</t>
  </si>
  <si>
    <t>Herencias transversales</t>
  </si>
  <si>
    <t>San Ildefonso (créditos del colegio)</t>
  </si>
  <si>
    <t>San Juan de Letran (idem de idem)</t>
  </si>
  <si>
    <t>Medicina (idem de la escuela)</t>
  </si>
  <si>
    <t>Ingenieros (idem de la idem)</t>
  </si>
  <si>
    <t>Belen (idem de la idem)</t>
  </si>
  <si>
    <t>Colegiaturas</t>
  </si>
  <si>
    <t>Multas por herencias</t>
  </si>
  <si>
    <t>Derechos de artes y oficios</t>
  </si>
  <si>
    <t>Mandas por bibliotecas</t>
  </si>
  <si>
    <t>Real de Minería</t>
  </si>
  <si>
    <t>Fondos de instrucción pública.- Resúmen.</t>
  </si>
  <si>
    <t>Producto por dichos fondos, de cuya suma no mandó la Tesorería su distribucion</t>
  </si>
  <si>
    <t>Casa de Moneda de México.</t>
  </si>
  <si>
    <t>Uno por ciento sobre $2.072,707,20 cs. que importó la acuñacion habida en el semestre</t>
  </si>
  <si>
    <t>Casa de Moneda de México.- Resúmen.</t>
  </si>
  <si>
    <t>Sobrante igual al que arroja su noticia</t>
  </si>
  <si>
    <t>Sobrante igual al que arroja la noticia</t>
  </si>
  <si>
    <t>Casa de moneda de México.</t>
  </si>
  <si>
    <t>Cantidad que se abonó la compañía arrendataria de la expresada, á buena cuenta de lo que se debe, según contrata</t>
  </si>
  <si>
    <t>*3,571,670,65</t>
  </si>
  <si>
    <t>*5,345,034,34</t>
  </si>
  <si>
    <t>*,1,773,363,89</t>
  </si>
  <si>
    <t>*3,417,316,24</t>
  </si>
  <si>
    <t>*1,704,825,25</t>
  </si>
  <si>
    <t>*5,122,141,49</t>
  </si>
  <si>
    <t>Ensaye mayor de la República.</t>
  </si>
  <si>
    <t>Fondo de 3 por ciento</t>
  </si>
  <si>
    <t>Idem de fundicion y ensaye</t>
  </si>
  <si>
    <t>Idem de minería</t>
  </si>
  <si>
    <t>Idem de quinto y partida</t>
  </si>
  <si>
    <t>Aprovechamiento de tierras</t>
  </si>
  <si>
    <t>Existencia en Diciembre próximo pasado</t>
  </si>
  <si>
    <t>Ensaye mayor de la República.- Resúmen.</t>
  </si>
  <si>
    <t>Ministerio de Justicia</t>
  </si>
  <si>
    <t>Aduanas marítimas y fronterizas</t>
  </si>
  <si>
    <t>Derecho de importacion (sin otro detalle)</t>
  </si>
  <si>
    <t>Idem de idem, tabaco</t>
  </si>
  <si>
    <t>Idem de idem, por algodón</t>
  </si>
  <si>
    <t>Idem de internacion</t>
  </si>
  <si>
    <t>Idem de idem al 3 1/2 por ciento, idem idem</t>
  </si>
  <si>
    <t>Sueldos de los empleados de esta oficina</t>
  </si>
  <si>
    <t>Idem á la administracion de papel sellado</t>
  </si>
  <si>
    <t>Idem á la Tesorería general</t>
  </si>
  <si>
    <t>Idem á la administracion de fondos de instrucción pública</t>
  </si>
  <si>
    <t>Entregado al Ministerio de Fomento</t>
  </si>
  <si>
    <t>Gastos de la misma</t>
  </si>
  <si>
    <t>Fondo de instrucción pública</t>
  </si>
  <si>
    <t>Aduanas marítimas y fronterizas.</t>
  </si>
  <si>
    <t>Idem de idem al 6 por ciento, sin mas detalle</t>
  </si>
  <si>
    <t>*1,881,373,08</t>
  </si>
  <si>
    <t>*3,665,528,46</t>
  </si>
  <si>
    <t>*3,541,637,21</t>
  </si>
  <si>
    <t>*5,546,901,54</t>
  </si>
  <si>
    <t>Derecho de exportacion al 2 1/2 por ciento, sin mas detalle</t>
  </si>
  <si>
    <t>Idem de idem al 1 1/2 por ciento, idem idem</t>
  </si>
  <si>
    <t>Idem de idem al 7 por ciento, idem idem</t>
  </si>
  <si>
    <t>Idem de idem al 7 por ciento, plata labrada</t>
  </si>
  <si>
    <t>Idem de idem al 5 por ciento, plata quintada</t>
  </si>
  <si>
    <t>Idem de idem al 6 por ciento, idem idem</t>
  </si>
  <si>
    <t>Idem de idem al 5 por ciento, idem acuñada</t>
  </si>
  <si>
    <t>Idem de idem al 5 por ciento, idem pasta</t>
  </si>
  <si>
    <t>Idem de idem al 12 y 12 1/2 por ciento, idem idem</t>
  </si>
  <si>
    <t>Idem de idem al 1/2 por ciento, oro quintado</t>
  </si>
  <si>
    <t>Idem de idem al 1 1/2 por ciento, idem acuñado</t>
  </si>
  <si>
    <t>Idem de idem de maderas</t>
  </si>
  <si>
    <t>Idem de quinto y ensaye</t>
  </si>
  <si>
    <t>Idem de mejoras materiales</t>
  </si>
  <si>
    <t>Idem de ferrocarril</t>
  </si>
  <si>
    <t>Idem de depósitos</t>
  </si>
  <si>
    <t>Idem de un peso por bulto</t>
  </si>
  <si>
    <t>Idem de idem por sustitucion de peaje</t>
  </si>
  <si>
    <t>Idem de pilotaje y anclaje</t>
  </si>
  <si>
    <t>Idem mercantil</t>
  </si>
  <si>
    <t>Idem de circulacion</t>
  </si>
  <si>
    <t>Idem de consumo, sin otro detalle</t>
  </si>
  <si>
    <t>Idem de practicaje, sin otro detalle</t>
  </si>
  <si>
    <t>Construccion de muelles</t>
  </si>
  <si>
    <t>Agencias del expresado</t>
  </si>
  <si>
    <t>Construccion de caminos</t>
  </si>
  <si>
    <t>Empresa del ferrocarril de México á Veracruz, por el 15 y 20 por ciento</t>
  </si>
  <si>
    <t>Construccion del faro en la Isla del Cármen</t>
  </si>
  <si>
    <t>Derecho por caminos, entregado al gefe político de Tepic</t>
  </si>
  <si>
    <t>Gastos de faro en Sisal</t>
  </si>
  <si>
    <t>Gastos de administracion y sueldos de empleados de aduanas</t>
  </si>
  <si>
    <t>Acreedores diversos</t>
  </si>
  <si>
    <t>Embarcaciones y muebles</t>
  </si>
  <si>
    <t>Créditos pagados por su órden</t>
  </si>
  <si>
    <t>Remisiones de la aduana de Goatzacalcos á la Tesorería del Estado de Veracruz</t>
  </si>
  <si>
    <t>Idem de la aduana de Guaymas á la Tesorería del Estado de Sonora</t>
  </si>
  <si>
    <t>Idem de la aduana de Mazatlan á la Tesorería del Estado de Sinaloa</t>
  </si>
  <si>
    <t>Idem de la aduana de Matamoros á la Tesorería del Estado de Tamaulipas</t>
  </si>
  <si>
    <t>Idem de la aduana de Camargo á la Tesorería del Estado de Tamaulipas</t>
  </si>
  <si>
    <t>Idem de la aduana Mazatlan, al gobierno del Estado</t>
  </si>
  <si>
    <t>Idem de la idem de Acapulco al idem de idem de Guerrero, con cargo á la Tesorería</t>
  </si>
  <si>
    <t>Idem de la aduana de Goatzacoalcos á la Tesorería de Campeche</t>
  </si>
  <si>
    <t>Idem de la idem de idem á la idem de Oaxaca</t>
  </si>
  <si>
    <t>Idem de la idem de Acapulco, á la administracion de rentas del Estado (cargo Tesorería general del Estado)</t>
  </si>
  <si>
    <t>*5,259,377,75 1/2</t>
  </si>
  <si>
    <t>Entretenimiento del muelle en la Isla del Cármen</t>
  </si>
  <si>
    <t>Idem de idem al 5 por ciento, idem idem</t>
  </si>
  <si>
    <t>*481,696,69 1/2</t>
  </si>
  <si>
    <t>Sellos del 25 por ciento. (Contra partida)</t>
  </si>
  <si>
    <t>Idem de amortizacion, 15 por ciento</t>
  </si>
  <si>
    <t>Idem de tránsito</t>
  </si>
  <si>
    <t>Idem de traslacion de dominio</t>
  </si>
  <si>
    <t>Idem de faro</t>
  </si>
  <si>
    <t>Idem de muelle</t>
  </si>
  <si>
    <t>Idem de toneladas</t>
  </si>
  <si>
    <t>Idem de contraregistro. Gobierno general (por mitad de su total producto)</t>
  </si>
  <si>
    <t>Idem de caminos</t>
  </si>
  <si>
    <t>Derechos primitivos y adicionales, sin otro detalle</t>
  </si>
  <si>
    <t>Cambios de Fomento (Ministerio)</t>
  </si>
  <si>
    <t>Agencias de idem, idem</t>
  </si>
  <si>
    <t>Multas por falta de tornaguías</t>
  </si>
  <si>
    <t>Acciones de la Tesorería general</t>
  </si>
  <si>
    <t>Ordenes á pagar</t>
  </si>
  <si>
    <t>Multas, sin otro detalle</t>
  </si>
  <si>
    <t>Existencias en 1° de Enero</t>
  </si>
  <si>
    <t>Derecho de un real por bulto</t>
  </si>
  <si>
    <t>Contraregistro de los Estados (mitad de su total producto)</t>
  </si>
  <si>
    <t>Anticipaciones de derechos</t>
  </si>
  <si>
    <t>Confiscaciones y multas</t>
  </si>
  <si>
    <t>Préstamos</t>
  </si>
  <si>
    <t>Hospitales</t>
  </si>
  <si>
    <t>Remision de la administracion de rentas (Baja-California)</t>
  </si>
  <si>
    <t>Extraccion de dinero á mano armada en la Isla del Cármen</t>
  </si>
  <si>
    <t>Ocupacion de fondos por la fuerza del general Martinez en el Estado de Sinaloa</t>
  </si>
  <si>
    <t>Premio por toneladas</t>
  </si>
  <si>
    <t>Fianzas por cobrar</t>
  </si>
  <si>
    <t>Premio y anticipaciones de derechos</t>
  </si>
  <si>
    <t>Reparacion y compostura de fincas nacionales</t>
  </si>
  <si>
    <t>Devolucion de derechos y multas</t>
  </si>
  <si>
    <t>Honorarios por amortizacion de papel sellado</t>
  </si>
  <si>
    <t>Cesantes y jubilados</t>
  </si>
  <si>
    <t>Descuentos al 8 por ciento sobre derechos en la aduana de Mazatlan, de órden del general Corona</t>
  </si>
  <si>
    <t>Idem de derechos en la aduana de la Paz por órden del gobierno de la Baja-California</t>
  </si>
  <si>
    <t>Derecho de reexportacion diferencial de 2/5</t>
  </si>
  <si>
    <t>Dividendos de la deuda contraída en Lóndres</t>
  </si>
  <si>
    <t>Un crédito del Estado de Sinaloa por fondos ocupados por los revolucionarios</t>
  </si>
  <si>
    <t>Por robo que hicieron á la aduana de la Isla del Cármen</t>
  </si>
  <si>
    <t>Letras por cobrar, por fianzas</t>
  </si>
  <si>
    <t>Mutilados</t>
  </si>
  <si>
    <t>Pagaduría general de la 8a. Division</t>
  </si>
  <si>
    <t>Idem de la brigada</t>
  </si>
  <si>
    <t>Gastos extraordinarios de guerra</t>
  </si>
  <si>
    <t>Gefe de las fuerzas de Comitan</t>
  </si>
  <si>
    <t>Pension del teniente retirado Francisco Coloma</t>
  </si>
  <si>
    <t>DEDUCIONES.</t>
  </si>
  <si>
    <t>Dos por ciento de hospitales</t>
  </si>
  <si>
    <t>Remisiones de la aduana de Guaymas á la de Moctezuma</t>
  </si>
  <si>
    <t>*5,901,377,76</t>
  </si>
  <si>
    <t>*1,511,882,71</t>
  </si>
  <si>
    <t>*11,448,279,30</t>
  </si>
  <si>
    <t>*9,566,906,22</t>
  </si>
  <si>
    <t>Descuento por cambio</t>
  </si>
  <si>
    <t>*3,921,276,28 1/2</t>
  </si>
  <si>
    <t>*7,550,862,96 1/2</t>
  </si>
  <si>
    <t>Devoluciones</t>
  </si>
  <si>
    <t>Errores encontrados por cargo, en los cortes de caja</t>
  </si>
  <si>
    <t>Empelados de aduanas</t>
  </si>
  <si>
    <t>Idem del resguardo</t>
  </si>
  <si>
    <t>Honorarios por amortizacion, papel sellado</t>
  </si>
  <si>
    <t>Tesorería general de la Nacion, contrapartida</t>
  </si>
  <si>
    <t>Pagaduría general de la 3a. division del ejército nacional</t>
  </si>
  <si>
    <t>Gastos menores de administracion</t>
  </si>
  <si>
    <t xml:space="preserve">Sueldos de empleados, devoluciones </t>
  </si>
  <si>
    <t>Gastos de administracion</t>
  </si>
  <si>
    <t>Reintegro del Estado de Sinaloa á cuenta de mayor cantidad que extrajo el general Martinez</t>
  </si>
  <si>
    <t>Idem á la Tesorería general de la Nacion</t>
  </si>
  <si>
    <t>Tesorería general de la Nacion, sin otro detalle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</si>
</sst>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4" fontId="0" fillId="0" borderId="1" xfId="0" applyNumberFormat="1" applyBorder="1" applyAlignment="1">
      <alignment horizontal="centerContinuous" vertical="center" wrapText="1"/>
    </xf>
    <xf numFmtId="0" fontId="0" fillId="0" borderId="5" xfId="0" applyBorder="1" applyAlignment="1">
      <alignment/>
    </xf>
    <xf numFmtId="4" fontId="0" fillId="0" borderId="2" xfId="0" applyNumberFormat="1" applyBorder="1" applyAlignment="1">
      <alignment horizontal="left" wrapText="1"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4" fontId="0" fillId="0" borderId="2" xfId="0" applyNumberFormat="1" applyFill="1" applyBorder="1" applyAlignment="1">
      <alignment/>
    </xf>
    <xf numFmtId="4" fontId="4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8" fillId="0" borderId="3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/>
    </xf>
    <xf numFmtId="4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0" fillId="0" borderId="2" xfId="0" applyNumberFormat="1" applyFill="1" applyBorder="1" applyAlignment="1">
      <alignment horizontal="left" wrapText="1"/>
    </xf>
    <xf numFmtId="0" fontId="0" fillId="0" borderId="1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" fontId="0" fillId="0" borderId="2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5" xfId="0" applyNumberFormat="1" applyBorder="1" applyAlignment="1">
      <alignment horizontal="left" wrapText="1"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ill="1" applyBorder="1" applyAlignment="1">
      <alignment/>
    </xf>
    <xf numFmtId="4" fontId="1" fillId="0" borderId="5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 wrapText="1"/>
    </xf>
    <xf numFmtId="4" fontId="0" fillId="0" borderId="8" xfId="0" applyNumberFormat="1" applyBorder="1" applyAlignment="1">
      <alignment horizontal="left" wrapText="1"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 horizontal="right" wrapText="1"/>
    </xf>
    <xf numFmtId="4" fontId="0" fillId="0" borderId="9" xfId="0" applyNumberFormat="1" applyBorder="1" applyAlignment="1">
      <alignment horizontal="right" wrapText="1"/>
    </xf>
    <xf numFmtId="4" fontId="0" fillId="0" borderId="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4" xfId="0" applyBorder="1" applyAlignment="1">
      <alignment horizontal="left" wrapText="1"/>
    </xf>
    <xf numFmtId="4" fontId="4" fillId="0" borderId="3" xfId="0" applyNumberFormat="1" applyFont="1" applyBorder="1" applyAlignment="1">
      <alignment horizontal="centerContinuous" vertical="center" wrapText="1"/>
    </xf>
    <xf numFmtId="4" fontId="0" fillId="0" borderId="13" xfId="0" applyNumberFormat="1" applyBorder="1" applyAlignment="1">
      <alignment/>
    </xf>
    <xf numFmtId="0" fontId="0" fillId="0" borderId="5" xfId="0" applyBorder="1" applyAlignment="1">
      <alignment horizontal="left"/>
    </xf>
    <xf numFmtId="4" fontId="0" fillId="0" borderId="13" xfId="0" applyNumberForma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left" wrapText="1"/>
    </xf>
    <xf numFmtId="4" fontId="0" fillId="0" borderId="13" xfId="0" applyNumberFormat="1" applyBorder="1" applyAlignment="1">
      <alignment horizontal="left" wrapText="1"/>
    </xf>
    <xf numFmtId="4" fontId="0" fillId="0" borderId="6" xfId="0" applyNumberForma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4" fontId="1" fillId="0" borderId="6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0" fillId="0" borderId="2" xfId="0" applyNumberFormat="1" applyBorder="1" applyAlignment="1">
      <alignment wrapText="1"/>
    </xf>
    <xf numFmtId="4" fontId="8" fillId="0" borderId="2" xfId="0" applyNumberFormat="1" applyFont="1" applyBorder="1" applyAlignment="1">
      <alignment horizontal="right" wrapText="1"/>
    </xf>
    <xf numFmtId="4" fontId="8" fillId="0" borderId="2" xfId="0" applyNumberFormat="1" applyFont="1" applyBorder="1" applyAlignment="1">
      <alignment horizontal="right"/>
    </xf>
    <xf numFmtId="0" fontId="0" fillId="0" borderId="5" xfId="0" applyBorder="1" applyAlignment="1">
      <alignment horizontal="left" wrapText="1"/>
    </xf>
    <xf numFmtId="4" fontId="0" fillId="0" borderId="2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1" fillId="0" borderId="3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0" fillId="0" borderId="0" xfId="0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8" fillId="0" borderId="7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8" fillId="0" borderId="2" xfId="0" applyFont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 horizontal="center"/>
    </xf>
    <xf numFmtId="4" fontId="0" fillId="0" borderId="6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4" fontId="4" fillId="0" borderId="8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4" fontId="0" fillId="0" borderId="5" xfId="0" applyNumberFormat="1" applyBorder="1" applyAlignment="1">
      <alignment horizontal="left" wrapText="1"/>
    </xf>
    <xf numFmtId="0" fontId="0" fillId="0" borderId="9" xfId="0" applyBorder="1" applyAlignment="1">
      <alignment/>
    </xf>
    <xf numFmtId="4" fontId="0" fillId="0" borderId="2" xfId="0" applyNumberFormat="1" applyBorder="1" applyAlignment="1">
      <alignment horizontal="right" wrapText="1"/>
    </xf>
    <xf numFmtId="4" fontId="0" fillId="0" borderId="2" xfId="0" applyNumberForma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0" fillId="0" borderId="5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4" fontId="1" fillId="0" borderId="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0" fillId="0" borderId="4" xfId="0" applyNumberForma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" fontId="1" fillId="0" borderId="5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9" xfId="0" applyFont="1" applyBorder="1" applyAlignment="1">
      <alignment/>
    </xf>
    <xf numFmtId="4" fontId="0" fillId="0" borderId="8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left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4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left" wrapText="1"/>
    </xf>
    <xf numFmtId="4" fontId="0" fillId="0" borderId="14" xfId="0" applyNumberFormat="1" applyBorder="1" applyAlignment="1">
      <alignment horizontal="left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/>
    </xf>
    <xf numFmtId="4" fontId="0" fillId="0" borderId="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/>
    </xf>
    <xf numFmtId="4" fontId="5" fillId="0" borderId="3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4" fontId="0" fillId="0" borderId="10" xfId="0" applyNumberFormat="1" applyFill="1" applyBorder="1" applyAlignment="1">
      <alignment horizontal="left" wrapText="1"/>
    </xf>
    <xf numFmtId="4" fontId="0" fillId="0" borderId="11" xfId="0" applyNumberForma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5" xfId="0" applyNumberFormat="1" applyBorder="1" applyAlignment="1">
      <alignment horizontal="left"/>
    </xf>
    <xf numFmtId="4" fontId="0" fillId="0" borderId="9" xfId="0" applyNumberFormat="1" applyBorder="1" applyAlignment="1">
      <alignment horizontal="left"/>
    </xf>
    <xf numFmtId="4" fontId="0" fillId="0" borderId="2" xfId="0" applyNumberForma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0" fillId="0" borderId="1" xfId="0" applyNumberFormat="1" applyBorder="1" applyAlignment="1">
      <alignment horizontal="right" wrapText="1"/>
    </xf>
    <xf numFmtId="4" fontId="0" fillId="0" borderId="6" xfId="0" applyNumberFormat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4" fontId="0" fillId="0" borderId="10" xfId="0" applyNumberFormat="1" applyBorder="1" applyAlignment="1">
      <alignment horizontal="left" wrapText="1"/>
    </xf>
    <xf numFmtId="4" fontId="0" fillId="0" borderId="11" xfId="0" applyNumberFormat="1" applyBorder="1" applyAlignment="1">
      <alignment horizontal="left" wrapText="1"/>
    </xf>
    <xf numFmtId="4" fontId="1" fillId="0" borderId="0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7" xfId="0" applyNumberFormat="1" applyBorder="1" applyAlignment="1">
      <alignment horizontal="left" wrapText="1"/>
    </xf>
    <xf numFmtId="4" fontId="0" fillId="0" borderId="5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left" wrapText="1"/>
    </xf>
    <xf numFmtId="4" fontId="0" fillId="0" borderId="12" xfId="0" applyNumberFormat="1" applyBorder="1" applyAlignment="1">
      <alignment horizontal="left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right" wrapText="1"/>
    </xf>
    <xf numFmtId="4" fontId="0" fillId="0" borderId="13" xfId="0" applyNumberFormat="1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6" xfId="0" applyNumberFormat="1" applyBorder="1" applyAlignment="1">
      <alignment/>
    </xf>
    <xf numFmtId="4" fontId="4" fillId="0" borderId="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8" xfId="0" applyNumberFormat="1" applyFill="1" applyBorder="1" applyAlignment="1">
      <alignment horizontal="left" wrapText="1"/>
    </xf>
    <xf numFmtId="4" fontId="0" fillId="0" borderId="7" xfId="0" applyNumberFormat="1" applyFill="1" applyBorder="1" applyAlignment="1">
      <alignment horizontal="left" wrapText="1"/>
    </xf>
    <xf numFmtId="0" fontId="0" fillId="0" borderId="1" xfId="0" applyBorder="1" applyAlignment="1">
      <alignment/>
    </xf>
    <xf numFmtId="4" fontId="1" fillId="0" borderId="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4" fontId="5" fillId="0" borderId="1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left"/>
    </xf>
    <xf numFmtId="4" fontId="0" fillId="0" borderId="7" xfId="0" applyNumberFormat="1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4" fontId="0" fillId="0" borderId="11" xfId="0" applyNumberForma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3" xfId="0" applyNumberFormat="1" applyFont="1" applyBorder="1" applyAlignment="1">
      <alignment horizontal="center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" fontId="0" fillId="0" borderId="3" xfId="0" applyNumberForma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4" fontId="0" fillId="0" borderId="12" xfId="0" applyNumberFormat="1" applyBorder="1" applyAlignment="1">
      <alignment horizontal="left"/>
    </xf>
    <xf numFmtId="4" fontId="0" fillId="0" borderId="5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left"/>
    </xf>
    <xf numFmtId="4" fontId="0" fillId="0" borderId="13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5" xfId="0" applyNumberFormat="1" applyFill="1" applyBorder="1" applyAlignment="1">
      <alignment horizontal="left"/>
    </xf>
    <xf numFmtId="4" fontId="0" fillId="0" borderId="9" xfId="0" applyNumberFormat="1" applyFill="1" applyBorder="1" applyAlignment="1">
      <alignment horizontal="left"/>
    </xf>
    <xf numFmtId="4" fontId="0" fillId="0" borderId="3" xfId="0" applyNumberFormat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4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4" fontId="0" fillId="0" borderId="13" xfId="0" applyNumberFormat="1" applyFill="1" applyBorder="1" applyAlignment="1">
      <alignment horizontal="left"/>
    </xf>
    <xf numFmtId="4" fontId="0" fillId="0" borderId="12" xfId="0" applyNumberFormat="1" applyFill="1" applyBorder="1" applyAlignment="1">
      <alignment horizontal="left"/>
    </xf>
    <xf numFmtId="4" fontId="7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4" fontId="0" fillId="0" borderId="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4" fontId="0" fillId="0" borderId="6" xfId="0" applyNumberFormat="1" applyBorder="1" applyAlignment="1">
      <alignment horizontal="left" wrapText="1"/>
    </xf>
    <xf numFmtId="4" fontId="1" fillId="0" borderId="2" xfId="0" applyNumberFormat="1" applyFont="1" applyBorder="1" applyAlignment="1">
      <alignment horizontal="right" wrapText="1"/>
    </xf>
    <xf numFmtId="4" fontId="0" fillId="0" borderId="8" xfId="0" applyNumberFormat="1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wrapText="1"/>
    </xf>
    <xf numFmtId="4" fontId="8" fillId="0" borderId="2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left" wrapText="1"/>
    </xf>
    <xf numFmtId="4" fontId="1" fillId="0" borderId="7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4" fontId="7" fillId="0" borderId="8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3" xfId="0" applyFont="1" applyBorder="1" applyAlignment="1">
      <alignment horizontal="centerContinuous" vertical="center" wrapText="1"/>
    </xf>
    <xf numFmtId="4" fontId="1" fillId="0" borderId="5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6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right" wrapText="1"/>
    </xf>
    <xf numFmtId="4" fontId="0" fillId="0" borderId="5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4" fontId="0" fillId="0" borderId="17" xfId="0" applyNumberForma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6"/>
  <sheetViews>
    <sheetView tabSelected="1" workbookViewId="0" topLeftCell="A1">
      <selection activeCell="A1" sqref="A1:M1"/>
    </sheetView>
  </sheetViews>
  <sheetFormatPr defaultColWidth="11.421875" defaultRowHeight="12.75"/>
  <cols>
    <col min="1" max="1" width="34.28125" style="0" customWidth="1"/>
    <col min="2" max="2" width="16.421875" style="0" customWidth="1"/>
    <col min="3" max="3" width="16.140625" style="0" customWidth="1"/>
    <col min="4" max="4" width="16.00390625" style="65" customWidth="1"/>
    <col min="5" max="5" width="15.8515625" style="65" customWidth="1"/>
    <col min="6" max="6" width="16.00390625" style="65" customWidth="1"/>
    <col min="7" max="7" width="6.8515625" style="0" customWidth="1"/>
    <col min="8" max="8" width="24.7109375" style="0" customWidth="1"/>
    <col min="9" max="9" width="16.421875" style="0" customWidth="1"/>
    <col min="10" max="10" width="16.140625" style="0" customWidth="1"/>
    <col min="11" max="11" width="15.57421875" style="0" customWidth="1"/>
    <col min="12" max="12" width="16.8515625" style="0" customWidth="1"/>
    <col min="13" max="13" width="16.00390625" style="0" customWidth="1"/>
  </cols>
  <sheetData>
    <row r="1" spans="1:13" ht="37.5" customHeight="1">
      <c r="A1" s="345" t="s">
        <v>671</v>
      </c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25.5" customHeight="1">
      <c r="A2" s="347" t="s">
        <v>426</v>
      </c>
      <c r="B2" s="347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4" spans="1:13" ht="32.25" customHeight="1">
      <c r="A4" s="349" t="s">
        <v>693</v>
      </c>
      <c r="B4" s="350"/>
      <c r="C4" s="351"/>
      <c r="D4" s="351"/>
      <c r="E4" s="351"/>
      <c r="F4" s="352"/>
      <c r="G4" s="41"/>
      <c r="H4" s="349" t="s">
        <v>697</v>
      </c>
      <c r="I4" s="350"/>
      <c r="J4" s="351"/>
      <c r="K4" s="351"/>
      <c r="L4" s="351"/>
      <c r="M4" s="352"/>
    </row>
    <row r="5" spans="1:13" ht="31.5" customHeight="1">
      <c r="A5" s="309" t="s">
        <v>672</v>
      </c>
      <c r="B5" s="310"/>
      <c r="C5" s="337"/>
      <c r="D5" s="74" t="s">
        <v>694</v>
      </c>
      <c r="E5" s="74" t="s">
        <v>695</v>
      </c>
      <c r="F5" s="19" t="s">
        <v>696</v>
      </c>
      <c r="G5" s="45"/>
      <c r="H5" s="309" t="s">
        <v>672</v>
      </c>
      <c r="I5" s="310"/>
      <c r="J5" s="337"/>
      <c r="K5" s="8" t="s">
        <v>694</v>
      </c>
      <c r="L5" s="8" t="s">
        <v>695</v>
      </c>
      <c r="M5" s="9" t="s">
        <v>696</v>
      </c>
    </row>
    <row r="6" spans="1:13" ht="21" customHeight="1">
      <c r="A6" s="149" t="s">
        <v>673</v>
      </c>
      <c r="B6" s="256"/>
      <c r="C6" s="257"/>
      <c r="D6" s="325"/>
      <c r="E6" s="312"/>
      <c r="F6" s="326"/>
      <c r="G6" s="45"/>
      <c r="H6" s="149" t="s">
        <v>673</v>
      </c>
      <c r="I6" s="256"/>
      <c r="J6" s="257"/>
      <c r="K6" s="10"/>
      <c r="L6" s="10"/>
      <c r="M6" s="10"/>
    </row>
    <row r="7" spans="1:13" ht="21.75" customHeight="1">
      <c r="A7" s="221" t="s">
        <v>674</v>
      </c>
      <c r="B7" s="266"/>
      <c r="C7" s="267"/>
      <c r="D7" s="325"/>
      <c r="E7" s="312"/>
      <c r="F7" s="326"/>
      <c r="G7" s="45"/>
      <c r="H7" s="309" t="s">
        <v>698</v>
      </c>
      <c r="I7" s="310"/>
      <c r="J7" s="337"/>
      <c r="K7" s="10"/>
      <c r="L7" s="10"/>
      <c r="M7" s="10"/>
    </row>
    <row r="8" spans="1:13" ht="12.75">
      <c r="A8" s="361" t="s">
        <v>732</v>
      </c>
      <c r="B8" s="362"/>
      <c r="C8" s="2">
        <v>332536.9</v>
      </c>
      <c r="D8" s="43"/>
      <c r="E8" s="11"/>
      <c r="F8" s="11"/>
      <c r="G8" s="45"/>
      <c r="H8" s="293" t="s">
        <v>427</v>
      </c>
      <c r="I8" s="294"/>
      <c r="J8" s="2">
        <v>67222.68</v>
      </c>
      <c r="K8" s="2"/>
      <c r="L8" s="2"/>
      <c r="M8" s="2"/>
    </row>
    <row r="9" spans="1:13" ht="12.75">
      <c r="A9" s="261" t="s">
        <v>675</v>
      </c>
      <c r="B9" s="262"/>
      <c r="C9" s="2">
        <v>98754.52</v>
      </c>
      <c r="D9" s="2"/>
      <c r="E9" s="2"/>
      <c r="F9" s="2"/>
      <c r="G9" s="45"/>
      <c r="H9" s="289" t="s">
        <v>709</v>
      </c>
      <c r="I9" s="290"/>
      <c r="J9" s="2">
        <v>22</v>
      </c>
      <c r="K9" s="2"/>
      <c r="L9" s="2"/>
      <c r="M9" s="2"/>
    </row>
    <row r="10" spans="1:13" ht="12.75">
      <c r="A10" s="363" t="s">
        <v>734</v>
      </c>
      <c r="B10" s="364"/>
      <c r="C10" s="2">
        <v>4950.66</v>
      </c>
      <c r="D10" s="2"/>
      <c r="E10" s="2"/>
      <c r="F10" s="2"/>
      <c r="G10" s="45"/>
      <c r="H10" s="289" t="s">
        <v>710</v>
      </c>
      <c r="I10" s="290"/>
      <c r="J10" s="2">
        <v>98773.19</v>
      </c>
      <c r="K10" s="2"/>
      <c r="L10" s="2"/>
      <c r="M10" s="2"/>
    </row>
    <row r="11" spans="1:13" ht="12.75">
      <c r="A11" s="261" t="s">
        <v>676</v>
      </c>
      <c r="B11" s="262"/>
      <c r="C11" s="2">
        <v>6702.31</v>
      </c>
      <c r="D11" s="2"/>
      <c r="E11" s="2"/>
      <c r="F11" s="2"/>
      <c r="G11" s="45"/>
      <c r="H11" s="289" t="s">
        <v>428</v>
      </c>
      <c r="I11" s="290"/>
      <c r="J11" s="2">
        <v>11.8</v>
      </c>
      <c r="K11" s="2"/>
      <c r="L11" s="2"/>
      <c r="M11" s="2"/>
    </row>
    <row r="12" spans="1:13" ht="12.75">
      <c r="A12" s="261" t="s">
        <v>733</v>
      </c>
      <c r="B12" s="262"/>
      <c r="C12" s="2">
        <v>54727.55</v>
      </c>
      <c r="D12" s="2"/>
      <c r="E12" s="2"/>
      <c r="F12" s="2"/>
      <c r="G12" s="45"/>
      <c r="H12" s="289" t="s">
        <v>711</v>
      </c>
      <c r="I12" s="290"/>
      <c r="J12" s="2">
        <v>23.6</v>
      </c>
      <c r="K12" s="2"/>
      <c r="L12" s="2"/>
      <c r="M12" s="2"/>
    </row>
    <row r="13" spans="1:13" ht="12.75">
      <c r="A13" s="261" t="s">
        <v>677</v>
      </c>
      <c r="B13" s="262"/>
      <c r="C13" s="2">
        <v>30004.58</v>
      </c>
      <c r="D13" s="2"/>
      <c r="E13" s="2"/>
      <c r="F13" s="2"/>
      <c r="G13" s="45"/>
      <c r="H13" s="289" t="s">
        <v>712</v>
      </c>
      <c r="I13" s="290"/>
      <c r="J13" s="2">
        <v>23.15</v>
      </c>
      <c r="K13" s="2"/>
      <c r="L13" s="2"/>
      <c r="M13" s="2"/>
    </row>
    <row r="14" spans="1:13" ht="12.75">
      <c r="A14" s="261" t="s">
        <v>678</v>
      </c>
      <c r="B14" s="262"/>
      <c r="C14" s="2">
        <v>8448.13</v>
      </c>
      <c r="D14" s="2"/>
      <c r="E14" s="2"/>
      <c r="F14" s="2"/>
      <c r="G14" s="45"/>
      <c r="H14" s="289" t="s">
        <v>713</v>
      </c>
      <c r="I14" s="290"/>
      <c r="J14" s="2">
        <v>70</v>
      </c>
      <c r="K14" s="2"/>
      <c r="L14" s="2"/>
      <c r="M14" s="2"/>
    </row>
    <row r="15" spans="1:13" ht="12.75">
      <c r="A15" s="261" t="s">
        <v>735</v>
      </c>
      <c r="B15" s="262"/>
      <c r="C15" s="2">
        <v>3738.89</v>
      </c>
      <c r="D15" s="2"/>
      <c r="E15" s="2"/>
      <c r="F15" s="2"/>
      <c r="G15" s="45"/>
      <c r="H15" s="289" t="s">
        <v>714</v>
      </c>
      <c r="I15" s="290"/>
      <c r="J15" s="2">
        <v>135.12</v>
      </c>
      <c r="K15" s="2"/>
      <c r="L15" s="2"/>
      <c r="M15" s="2"/>
    </row>
    <row r="16" spans="1:13" ht="12.75">
      <c r="A16" s="365" t="s">
        <v>736</v>
      </c>
      <c r="B16" s="366"/>
      <c r="C16" s="2">
        <v>1324.56</v>
      </c>
      <c r="D16" s="2"/>
      <c r="E16" s="2"/>
      <c r="F16" s="2"/>
      <c r="G16" s="45"/>
      <c r="H16" s="289" t="s">
        <v>715</v>
      </c>
      <c r="I16" s="290"/>
      <c r="J16" s="2">
        <v>100.97</v>
      </c>
      <c r="K16" s="2"/>
      <c r="L16" s="2"/>
      <c r="M16" s="2"/>
    </row>
    <row r="17" spans="1:13" ht="12.75">
      <c r="A17" s="365" t="s">
        <v>679</v>
      </c>
      <c r="B17" s="366"/>
      <c r="C17" s="2">
        <v>129474.09</v>
      </c>
      <c r="D17" s="2"/>
      <c r="E17" s="2"/>
      <c r="F17" s="2"/>
      <c r="G17" s="45"/>
      <c r="H17" s="289" t="s">
        <v>716</v>
      </c>
      <c r="I17" s="290"/>
      <c r="J17" s="2">
        <v>1.68</v>
      </c>
      <c r="K17" s="2"/>
      <c r="L17" s="2"/>
      <c r="M17" s="2"/>
    </row>
    <row r="18" spans="1:13" ht="12.75">
      <c r="A18" s="261" t="s">
        <v>680</v>
      </c>
      <c r="B18" s="262"/>
      <c r="C18" s="2">
        <v>119449.91</v>
      </c>
      <c r="D18" s="2"/>
      <c r="E18" s="2"/>
      <c r="F18" s="2"/>
      <c r="G18" s="45"/>
      <c r="H18" s="289" t="s">
        <v>717</v>
      </c>
      <c r="I18" s="290"/>
      <c r="J18" s="2">
        <v>1.6</v>
      </c>
      <c r="K18" s="2"/>
      <c r="L18" s="2"/>
      <c r="M18" s="2"/>
    </row>
    <row r="19" spans="1:13" ht="12.75">
      <c r="A19" s="261" t="s">
        <v>681</v>
      </c>
      <c r="B19" s="262"/>
      <c r="C19" s="16">
        <v>19.93</v>
      </c>
      <c r="D19" s="2"/>
      <c r="E19" s="2"/>
      <c r="F19" s="2"/>
      <c r="G19" s="45"/>
      <c r="H19" s="289" t="s">
        <v>718</v>
      </c>
      <c r="I19" s="290"/>
      <c r="J19" s="2">
        <v>3.36</v>
      </c>
      <c r="K19" s="2"/>
      <c r="L19" s="2"/>
      <c r="M19" s="2"/>
    </row>
    <row r="20" spans="1:13" ht="12.75">
      <c r="A20" s="261" t="s">
        <v>682</v>
      </c>
      <c r="B20" s="262"/>
      <c r="C20" s="2">
        <v>158.75</v>
      </c>
      <c r="D20" s="2"/>
      <c r="E20" s="2"/>
      <c r="F20" s="2"/>
      <c r="G20" s="45"/>
      <c r="H20" s="289" t="s">
        <v>719</v>
      </c>
      <c r="I20" s="290"/>
      <c r="J20" s="2">
        <v>37.34</v>
      </c>
      <c r="K20" s="2"/>
      <c r="L20" s="2"/>
      <c r="M20" s="2"/>
    </row>
    <row r="21" spans="1:13" ht="12.75">
      <c r="A21" s="261" t="s">
        <v>683</v>
      </c>
      <c r="B21" s="262"/>
      <c r="C21" s="2">
        <v>112</v>
      </c>
      <c r="D21" s="2"/>
      <c r="E21" s="2"/>
      <c r="F21" s="2"/>
      <c r="G21" s="45"/>
      <c r="H21" s="301" t="s">
        <v>720</v>
      </c>
      <c r="I21" s="117"/>
      <c r="J21" s="2">
        <v>26</v>
      </c>
      <c r="K21" s="2"/>
      <c r="L21" s="2"/>
      <c r="M21" s="2"/>
    </row>
    <row r="22" spans="1:13" ht="16.5" customHeight="1">
      <c r="A22" s="261" t="s">
        <v>684</v>
      </c>
      <c r="B22" s="262"/>
      <c r="C22" s="2">
        <v>19536.68</v>
      </c>
      <c r="D22" s="2"/>
      <c r="E22" s="2"/>
      <c r="F22" s="2"/>
      <c r="G22" s="45"/>
      <c r="H22" s="161" t="s">
        <v>692</v>
      </c>
      <c r="I22" s="162"/>
      <c r="J22" s="163"/>
      <c r="K22" s="5">
        <f>SUM(J8:J21)</f>
        <v>166452.48999999996</v>
      </c>
      <c r="L22" s="5"/>
      <c r="M22" s="5">
        <f>(K22-L22)</f>
        <v>166452.48999999996</v>
      </c>
    </row>
    <row r="23" spans="1:13" ht="20.25" customHeight="1">
      <c r="A23" s="261" t="s">
        <v>685</v>
      </c>
      <c r="B23" s="262"/>
      <c r="C23" s="2">
        <v>302.13</v>
      </c>
      <c r="D23" s="2"/>
      <c r="E23" s="2"/>
      <c r="F23" s="2"/>
      <c r="G23" s="45"/>
      <c r="H23" s="309" t="s">
        <v>721</v>
      </c>
      <c r="I23" s="310"/>
      <c r="J23" s="337"/>
      <c r="K23" s="10"/>
      <c r="L23" s="10"/>
      <c r="M23" s="10"/>
    </row>
    <row r="24" spans="1:13" ht="19.5" customHeight="1">
      <c r="A24" s="261" t="s">
        <v>686</v>
      </c>
      <c r="B24" s="262"/>
      <c r="C24" s="2">
        <v>77436.43</v>
      </c>
      <c r="D24" s="2"/>
      <c r="E24" s="2"/>
      <c r="F24" s="2"/>
      <c r="G24" s="45"/>
      <c r="H24" s="205" t="s">
        <v>722</v>
      </c>
      <c r="I24" s="227"/>
      <c r="J24" s="228"/>
      <c r="K24" s="2">
        <v>163192.43</v>
      </c>
      <c r="L24" s="2"/>
      <c r="M24" s="5">
        <f>(K24-L24)</f>
        <v>163192.43</v>
      </c>
    </row>
    <row r="25" spans="1:13" ht="19.5" customHeight="1">
      <c r="A25" s="261" t="s">
        <v>687</v>
      </c>
      <c r="B25" s="262"/>
      <c r="C25" s="2">
        <v>34759.69</v>
      </c>
      <c r="D25" s="2"/>
      <c r="E25" s="2"/>
      <c r="F25" s="2"/>
      <c r="G25" s="45"/>
      <c r="H25" s="309" t="s">
        <v>723</v>
      </c>
      <c r="I25" s="310"/>
      <c r="J25" s="337"/>
      <c r="K25" s="10"/>
      <c r="L25" s="10"/>
      <c r="M25" s="10"/>
    </row>
    <row r="26" spans="1:13" ht="13.5" customHeight="1">
      <c r="A26" s="261" t="s">
        <v>688</v>
      </c>
      <c r="B26" s="262"/>
      <c r="C26" s="2">
        <v>14.94</v>
      </c>
      <c r="D26" s="2"/>
      <c r="E26" s="2"/>
      <c r="F26" s="2"/>
      <c r="G26" s="45"/>
      <c r="H26" s="205" t="s">
        <v>724</v>
      </c>
      <c r="I26" s="227"/>
      <c r="J26" s="228"/>
      <c r="K26" s="2">
        <v>9162.04</v>
      </c>
      <c r="L26" s="2"/>
      <c r="M26" s="5">
        <f>(K26-L26)</f>
        <v>9162.04</v>
      </c>
    </row>
    <row r="27" spans="1:13" ht="16.5" customHeight="1">
      <c r="A27" s="261" t="s">
        <v>689</v>
      </c>
      <c r="B27" s="262"/>
      <c r="C27" s="2">
        <v>47923.12</v>
      </c>
      <c r="D27" s="2"/>
      <c r="E27" s="2"/>
      <c r="F27" s="2"/>
      <c r="G27" s="103"/>
      <c r="H27" s="211" t="s">
        <v>699</v>
      </c>
      <c r="I27" s="212"/>
      <c r="J27" s="212"/>
      <c r="K27" s="222"/>
      <c r="L27" s="191"/>
      <c r="M27" s="192"/>
    </row>
    <row r="28" spans="1:13" ht="17.25" customHeight="1">
      <c r="A28" s="261" t="s">
        <v>690</v>
      </c>
      <c r="B28" s="262"/>
      <c r="C28" s="2">
        <v>15</v>
      </c>
      <c r="D28" s="2"/>
      <c r="E28" s="2"/>
      <c r="F28" s="2"/>
      <c r="G28" s="45"/>
      <c r="H28" s="128"/>
      <c r="I28" s="129"/>
      <c r="J28" s="129"/>
      <c r="K28" s="128"/>
      <c r="L28" s="129"/>
      <c r="M28" s="117"/>
    </row>
    <row r="29" spans="1:13" ht="16.5" customHeight="1">
      <c r="A29" s="354" t="s">
        <v>691</v>
      </c>
      <c r="B29" s="355"/>
      <c r="C29" s="2">
        <v>8.17</v>
      </c>
      <c r="D29" s="2"/>
      <c r="E29" s="2"/>
      <c r="F29" s="2"/>
      <c r="G29" s="45"/>
      <c r="H29" s="293" t="s">
        <v>725</v>
      </c>
      <c r="I29" s="294"/>
      <c r="J29" s="2">
        <v>636522.74</v>
      </c>
      <c r="K29" s="2"/>
      <c r="L29" s="2"/>
      <c r="M29" s="2"/>
    </row>
    <row r="30" spans="1:13" ht="22.5" customHeight="1">
      <c r="A30" s="348" t="s">
        <v>692</v>
      </c>
      <c r="B30" s="348"/>
      <c r="C30" s="348"/>
      <c r="D30" s="4">
        <f>SUM(C8:C29)</f>
        <v>970398.9400000002</v>
      </c>
      <c r="E30" s="4"/>
      <c r="F30" s="4">
        <f>(D30-E30)</f>
        <v>970398.9400000002</v>
      </c>
      <c r="G30" s="45"/>
      <c r="H30" s="289" t="s">
        <v>726</v>
      </c>
      <c r="I30" s="290"/>
      <c r="J30" s="2">
        <v>154101.44</v>
      </c>
      <c r="K30" s="2"/>
      <c r="L30" s="2"/>
      <c r="M30" s="2"/>
    </row>
    <row r="31" spans="1:13" ht="24.75" customHeight="1">
      <c r="A31" s="295" t="s">
        <v>699</v>
      </c>
      <c r="B31" s="295"/>
      <c r="C31" s="295"/>
      <c r="D31" s="353"/>
      <c r="E31" s="353"/>
      <c r="F31" s="353"/>
      <c r="G31" s="45"/>
      <c r="H31" s="356" t="s">
        <v>727</v>
      </c>
      <c r="I31" s="357"/>
      <c r="J31" s="2">
        <v>257479.95</v>
      </c>
      <c r="K31" s="2"/>
      <c r="L31" s="2"/>
      <c r="M31" s="2"/>
    </row>
    <row r="32" spans="1:13" ht="12.75">
      <c r="A32" s="361" t="s">
        <v>700</v>
      </c>
      <c r="B32" s="362"/>
      <c r="C32" s="2">
        <v>1322.26</v>
      </c>
      <c r="D32" s="2"/>
      <c r="E32" s="2"/>
      <c r="F32" s="2"/>
      <c r="G32" s="45"/>
      <c r="H32" s="2" t="s">
        <v>728</v>
      </c>
      <c r="I32" s="2"/>
      <c r="J32" s="2">
        <v>1792.17</v>
      </c>
      <c r="K32" s="2"/>
      <c r="L32" s="2"/>
      <c r="M32" s="2"/>
    </row>
    <row r="33" spans="1:13" ht="12.75">
      <c r="A33" s="261" t="s">
        <v>701</v>
      </c>
      <c r="B33" s="262"/>
      <c r="C33" s="2">
        <v>1792.17</v>
      </c>
      <c r="D33" s="2"/>
      <c r="E33" s="2"/>
      <c r="F33" s="2"/>
      <c r="G33" s="45"/>
      <c r="H33" s="289" t="s">
        <v>729</v>
      </c>
      <c r="I33" s="290"/>
      <c r="J33" s="2">
        <v>1031</v>
      </c>
      <c r="K33" s="2"/>
      <c r="L33" s="2"/>
      <c r="M33" s="2"/>
    </row>
    <row r="34" spans="1:13" ht="12.75">
      <c r="A34" s="261" t="s">
        <v>702</v>
      </c>
      <c r="B34" s="262"/>
      <c r="C34" s="2">
        <v>267.9</v>
      </c>
      <c r="D34" s="2"/>
      <c r="E34" s="2"/>
      <c r="F34" s="2"/>
      <c r="G34" s="45"/>
      <c r="H34" s="289" t="s">
        <v>912</v>
      </c>
      <c r="I34" s="290"/>
      <c r="J34" s="2">
        <v>46.3</v>
      </c>
      <c r="K34" s="2"/>
      <c r="L34" s="2"/>
      <c r="M34" s="2"/>
    </row>
    <row r="35" spans="1:13" ht="12.75">
      <c r="A35" s="261" t="s">
        <v>703</v>
      </c>
      <c r="B35" s="262"/>
      <c r="C35" s="2">
        <v>536.67</v>
      </c>
      <c r="D35" s="2"/>
      <c r="E35" s="2"/>
      <c r="F35" s="2"/>
      <c r="G35" s="45"/>
      <c r="H35" s="289" t="s">
        <v>730</v>
      </c>
      <c r="I35" s="290"/>
      <c r="J35" s="2">
        <v>36.87</v>
      </c>
      <c r="K35" s="2"/>
      <c r="L35" s="2"/>
      <c r="M35" s="2"/>
    </row>
    <row r="36" spans="1:13" ht="18" customHeight="1">
      <c r="A36" s="261" t="s">
        <v>704</v>
      </c>
      <c r="B36" s="262"/>
      <c r="C36" s="2">
        <v>547.35</v>
      </c>
      <c r="D36" s="2"/>
      <c r="E36" s="2"/>
      <c r="F36" s="2"/>
      <c r="G36" s="45"/>
      <c r="H36" s="289" t="s">
        <v>704</v>
      </c>
      <c r="I36" s="290"/>
      <c r="J36" s="2">
        <v>376.43</v>
      </c>
      <c r="K36" s="2"/>
      <c r="L36" s="2"/>
      <c r="M36" s="2"/>
    </row>
    <row r="37" spans="1:13" ht="18.75" customHeight="1">
      <c r="A37" s="261" t="s">
        <v>705</v>
      </c>
      <c r="B37" s="262"/>
      <c r="C37" s="2">
        <v>154138.31</v>
      </c>
      <c r="D37" s="2"/>
      <c r="E37" s="2"/>
      <c r="F37" s="2"/>
      <c r="G37" s="45"/>
      <c r="H37" s="289" t="s">
        <v>731</v>
      </c>
      <c r="I37" s="290"/>
      <c r="J37" s="15">
        <v>100</v>
      </c>
      <c r="K37" s="2"/>
      <c r="L37" s="2"/>
      <c r="M37" s="2"/>
    </row>
    <row r="38" spans="1:13" ht="21.75" customHeight="1">
      <c r="A38" s="354" t="s">
        <v>706</v>
      </c>
      <c r="B38" s="355"/>
      <c r="C38" s="2">
        <v>660.49</v>
      </c>
      <c r="D38" s="2"/>
      <c r="E38" s="2"/>
      <c r="F38" s="2"/>
      <c r="G38" s="45"/>
      <c r="H38" s="358" t="s">
        <v>692</v>
      </c>
      <c r="I38" s="359"/>
      <c r="J38" s="360"/>
      <c r="K38" s="4">
        <f>SUM(J29:J37)</f>
        <v>1051486.9</v>
      </c>
      <c r="L38" s="14">
        <v>1051486.9</v>
      </c>
      <c r="M38" s="5">
        <f>(K38-L38)</f>
        <v>0</v>
      </c>
    </row>
    <row r="39" spans="1:13" ht="17.25" customHeight="1">
      <c r="A39" s="161" t="s">
        <v>707</v>
      </c>
      <c r="B39" s="163"/>
      <c r="C39" s="4">
        <f>SUM(C32:C38)</f>
        <v>159265.15</v>
      </c>
      <c r="D39" s="4">
        <f>SUM(D30:D38)</f>
        <v>970398.9400000002</v>
      </c>
      <c r="E39" s="4"/>
      <c r="F39" s="4">
        <f>(D39-E39)</f>
        <v>970398.9400000002</v>
      </c>
      <c r="G39" s="45"/>
      <c r="H39" s="161" t="s">
        <v>707</v>
      </c>
      <c r="I39" s="162"/>
      <c r="J39" s="163"/>
      <c r="K39" s="4">
        <f>SUM(K22:K38)</f>
        <v>1390293.8599999999</v>
      </c>
      <c r="L39" s="4">
        <f>SUM(L22:L38)</f>
        <v>1051486.9</v>
      </c>
      <c r="M39" s="5">
        <f>(K39-L39)</f>
        <v>338806.95999999996</v>
      </c>
    </row>
    <row r="40" spans="1:13" ht="17.25" customHeight="1">
      <c r="A40" s="164"/>
      <c r="B40" s="166"/>
      <c r="C40" s="23"/>
      <c r="D40" s="24" t="s">
        <v>737</v>
      </c>
      <c r="E40" s="24"/>
      <c r="F40" s="24" t="s">
        <v>738</v>
      </c>
      <c r="G40" s="45"/>
      <c r="H40" s="161"/>
      <c r="I40" s="162"/>
      <c r="J40" s="163"/>
      <c r="K40" s="4"/>
      <c r="L40" s="4"/>
      <c r="M40" s="4"/>
    </row>
    <row r="41" spans="1:13" ht="15" customHeight="1">
      <c r="A41" s="161" t="s">
        <v>708</v>
      </c>
      <c r="B41" s="163"/>
      <c r="C41" s="4">
        <v>159265.15</v>
      </c>
      <c r="D41" s="4">
        <v>970398.94</v>
      </c>
      <c r="E41" s="4"/>
      <c r="F41" s="4">
        <v>970398.94</v>
      </c>
      <c r="G41" s="45"/>
      <c r="H41" s="161" t="s">
        <v>708</v>
      </c>
      <c r="I41" s="162"/>
      <c r="J41" s="163"/>
      <c r="K41" s="4">
        <v>1390293.86</v>
      </c>
      <c r="L41" s="4">
        <v>1051486.9</v>
      </c>
      <c r="M41" s="4">
        <v>338806.96</v>
      </c>
    </row>
    <row r="42" spans="1:13" ht="12.75">
      <c r="A42" s="293" t="s">
        <v>774</v>
      </c>
      <c r="B42" s="294"/>
      <c r="C42" s="2">
        <v>257526.25</v>
      </c>
      <c r="D42" s="2"/>
      <c r="E42" s="2"/>
      <c r="F42" s="2"/>
      <c r="G42" s="44"/>
      <c r="H42" s="68"/>
      <c r="I42" s="36"/>
      <c r="J42" s="36"/>
      <c r="K42" s="36"/>
      <c r="L42" s="36"/>
      <c r="M42" s="75"/>
    </row>
    <row r="43" spans="1:13" ht="12.75">
      <c r="A43" s="289" t="s">
        <v>740</v>
      </c>
      <c r="B43" s="290"/>
      <c r="C43" s="2">
        <v>455.7</v>
      </c>
      <c r="D43" s="2"/>
      <c r="E43" s="2"/>
      <c r="F43" s="2"/>
      <c r="G43" s="7"/>
      <c r="H43" s="50"/>
      <c r="I43" s="169"/>
      <c r="J43" s="169"/>
      <c r="K43" s="7"/>
      <c r="L43" s="7"/>
      <c r="M43" s="32"/>
    </row>
    <row r="44" spans="1:13" ht="12.75">
      <c r="A44" s="289" t="s">
        <v>741</v>
      </c>
      <c r="B44" s="290"/>
      <c r="C44" s="2">
        <v>41.09</v>
      </c>
      <c r="D44" s="2"/>
      <c r="E44" s="2"/>
      <c r="F44" s="2"/>
      <c r="G44" s="7"/>
      <c r="H44" s="31"/>
      <c r="I44" s="169"/>
      <c r="J44" s="169"/>
      <c r="K44" s="7"/>
      <c r="L44" s="7"/>
      <c r="M44" s="32"/>
    </row>
    <row r="45" spans="1:13" ht="12.75">
      <c r="A45" s="289" t="s">
        <v>742</v>
      </c>
      <c r="B45" s="290"/>
      <c r="C45" s="2">
        <v>2699.29</v>
      </c>
      <c r="D45" s="2"/>
      <c r="E45" s="2"/>
      <c r="F45" s="2"/>
      <c r="G45" s="7"/>
      <c r="H45" s="31"/>
      <c r="I45" s="169"/>
      <c r="J45" s="169"/>
      <c r="K45" s="7"/>
      <c r="L45" s="7"/>
      <c r="M45" s="32"/>
    </row>
    <row r="46" spans="1:13" ht="12.75">
      <c r="A46" s="301" t="s">
        <v>743</v>
      </c>
      <c r="B46" s="370"/>
      <c r="C46" s="2">
        <v>1018.13</v>
      </c>
      <c r="D46" s="2"/>
      <c r="E46" s="2"/>
      <c r="F46" s="2"/>
      <c r="G46" s="7"/>
      <c r="H46" s="31"/>
      <c r="I46" s="169"/>
      <c r="J46" s="169"/>
      <c r="K46" s="7"/>
      <c r="L46" s="7"/>
      <c r="M46" s="32"/>
    </row>
    <row r="47" spans="1:13" ht="17.25" customHeight="1">
      <c r="A47" s="348" t="s">
        <v>692</v>
      </c>
      <c r="B47" s="348"/>
      <c r="C47" s="348"/>
      <c r="D47" s="4">
        <f>SUM(C41:C46)</f>
        <v>421005.61000000004</v>
      </c>
      <c r="E47" s="4">
        <v>421005.61</v>
      </c>
      <c r="F47" s="4"/>
      <c r="G47" s="7"/>
      <c r="H47" s="31"/>
      <c r="I47" s="169"/>
      <c r="J47" s="169"/>
      <c r="K47" s="7"/>
      <c r="L47" s="7"/>
      <c r="M47" s="32"/>
    </row>
    <row r="48" spans="1:13" ht="22.5" customHeight="1">
      <c r="A48" s="295" t="s">
        <v>739</v>
      </c>
      <c r="B48" s="295"/>
      <c r="C48" s="295"/>
      <c r="D48" s="353"/>
      <c r="E48" s="353"/>
      <c r="F48" s="353"/>
      <c r="G48" s="7"/>
      <c r="H48" s="31"/>
      <c r="I48" s="169"/>
      <c r="J48" s="169"/>
      <c r="K48" s="7"/>
      <c r="L48" s="7"/>
      <c r="M48" s="32"/>
    </row>
    <row r="49" spans="1:13" ht="12.75">
      <c r="A49" s="2" t="s">
        <v>744</v>
      </c>
      <c r="B49" s="2">
        <v>970398.64</v>
      </c>
      <c r="C49" s="2"/>
      <c r="D49" s="2"/>
      <c r="E49" s="2"/>
      <c r="F49" s="2"/>
      <c r="G49" s="7"/>
      <c r="H49" s="31"/>
      <c r="I49" s="169"/>
      <c r="J49" s="169"/>
      <c r="K49" s="7"/>
      <c r="L49" s="7"/>
      <c r="M49" s="32"/>
    </row>
    <row r="50" spans="1:13" ht="12.75">
      <c r="A50" s="2" t="s">
        <v>745</v>
      </c>
      <c r="B50" s="15">
        <v>421005.61</v>
      </c>
      <c r="C50" s="2"/>
      <c r="D50" s="2"/>
      <c r="E50" s="2"/>
      <c r="F50" s="2"/>
      <c r="G50" s="7"/>
      <c r="H50" s="31"/>
      <c r="I50" s="169"/>
      <c r="J50" s="169"/>
      <c r="K50" s="7"/>
      <c r="L50" s="7"/>
      <c r="M50" s="32"/>
    </row>
    <row r="51" spans="1:13" ht="17.25" customHeight="1">
      <c r="A51" s="167" t="s">
        <v>746</v>
      </c>
      <c r="B51" s="168"/>
      <c r="C51" s="4">
        <f>(B49+B50)</f>
        <v>1391404.25</v>
      </c>
      <c r="D51" s="2"/>
      <c r="E51" s="2"/>
      <c r="F51" s="2"/>
      <c r="G51" s="7"/>
      <c r="H51" s="31"/>
      <c r="I51" s="169"/>
      <c r="J51" s="169"/>
      <c r="K51" s="7"/>
      <c r="L51" s="7"/>
      <c r="M51" s="32"/>
    </row>
    <row r="52" spans="1:13" ht="12.75">
      <c r="A52" s="2" t="s">
        <v>747</v>
      </c>
      <c r="B52" s="1">
        <v>166452.49</v>
      </c>
      <c r="C52" s="2"/>
      <c r="D52" s="2"/>
      <c r="E52" s="2"/>
      <c r="F52" s="2"/>
      <c r="G52" s="7"/>
      <c r="H52" s="31"/>
      <c r="I52" s="169"/>
      <c r="J52" s="169"/>
      <c r="K52" s="7"/>
      <c r="L52" s="7"/>
      <c r="M52" s="32"/>
    </row>
    <row r="53" spans="1:13" ht="12.75">
      <c r="A53" s="2" t="s">
        <v>748</v>
      </c>
      <c r="B53" s="2">
        <v>163192.43</v>
      </c>
      <c r="C53" s="2"/>
      <c r="D53" s="2"/>
      <c r="E53" s="2"/>
      <c r="F53" s="2"/>
      <c r="G53" s="7"/>
      <c r="H53" s="31"/>
      <c r="I53" s="169"/>
      <c r="J53" s="169"/>
      <c r="K53" s="7"/>
      <c r="L53" s="7"/>
      <c r="M53" s="32"/>
    </row>
    <row r="54" spans="1:13" ht="12.75">
      <c r="A54" s="2" t="s">
        <v>749</v>
      </c>
      <c r="B54" s="15">
        <v>9162.04</v>
      </c>
      <c r="C54" s="2"/>
      <c r="D54" s="2"/>
      <c r="E54" s="2"/>
      <c r="F54" s="2"/>
      <c r="G54" s="7"/>
      <c r="H54" s="31"/>
      <c r="I54" s="169"/>
      <c r="J54" s="169"/>
      <c r="K54" s="7"/>
      <c r="L54" s="7"/>
      <c r="M54" s="32"/>
    </row>
    <row r="55" spans="1:13" ht="15" customHeight="1">
      <c r="A55" s="3" t="s">
        <v>750</v>
      </c>
      <c r="B55" s="4">
        <f>SUM(B52:B54)</f>
        <v>338806.95999999996</v>
      </c>
      <c r="C55" s="2"/>
      <c r="D55" s="2"/>
      <c r="E55" s="2"/>
      <c r="F55" s="2"/>
      <c r="G55" s="7"/>
      <c r="H55" s="31"/>
      <c r="I55" s="169"/>
      <c r="J55" s="169"/>
      <c r="K55" s="7"/>
      <c r="L55" s="7"/>
      <c r="M55" s="32"/>
    </row>
    <row r="56" spans="1:13" ht="15" customHeight="1">
      <c r="A56" s="2" t="s">
        <v>745</v>
      </c>
      <c r="B56" s="15">
        <v>1051486.9</v>
      </c>
      <c r="C56" s="2"/>
      <c r="D56" s="2"/>
      <c r="E56" s="2"/>
      <c r="F56" s="2"/>
      <c r="G56" s="7"/>
      <c r="H56" s="31"/>
      <c r="I56" s="169"/>
      <c r="J56" s="169"/>
      <c r="K56" s="7"/>
      <c r="L56" s="7"/>
      <c r="M56" s="32"/>
    </row>
    <row r="57" spans="1:13" ht="18.75" customHeight="1">
      <c r="A57" s="151" t="s">
        <v>751</v>
      </c>
      <c r="B57" s="368"/>
      <c r="C57" s="5">
        <f>(B55+B56)</f>
        <v>1390293.8599999999</v>
      </c>
      <c r="D57" s="2"/>
      <c r="E57" s="2"/>
      <c r="F57" s="2"/>
      <c r="G57" s="7"/>
      <c r="H57" s="31"/>
      <c r="I57" s="169"/>
      <c r="J57" s="169"/>
      <c r="K57" s="7"/>
      <c r="L57" s="7"/>
      <c r="M57" s="32"/>
    </row>
    <row r="58" spans="1:13" ht="19.5" customHeight="1">
      <c r="A58" s="244" t="s">
        <v>781</v>
      </c>
      <c r="B58" s="245"/>
      <c r="C58" s="4">
        <f>(C51-C57)</f>
        <v>1110.3900000001304</v>
      </c>
      <c r="D58" s="15"/>
      <c r="E58" s="15"/>
      <c r="F58" s="15"/>
      <c r="G58" s="7"/>
      <c r="H58" s="33"/>
      <c r="I58" s="34"/>
      <c r="J58" s="34"/>
      <c r="K58" s="34"/>
      <c r="L58" s="34"/>
      <c r="M58" s="35"/>
    </row>
    <row r="59" spans="1:13" ht="24.75" customHeight="1">
      <c r="A59" s="322" t="s">
        <v>752</v>
      </c>
      <c r="B59" s="323"/>
      <c r="C59" s="324"/>
      <c r="D59" s="325"/>
      <c r="E59" s="312"/>
      <c r="F59" s="326"/>
      <c r="G59" s="7"/>
      <c r="H59" s="369" t="s">
        <v>752</v>
      </c>
      <c r="I59" s="369"/>
      <c r="J59" s="300"/>
      <c r="K59" s="300"/>
      <c r="L59" s="300"/>
      <c r="M59" s="300"/>
    </row>
    <row r="60" spans="1:13" ht="20.25" customHeight="1">
      <c r="A60" s="371" t="s">
        <v>753</v>
      </c>
      <c r="B60" s="186"/>
      <c r="C60" s="187"/>
      <c r="D60" s="71"/>
      <c r="E60" s="72"/>
      <c r="F60" s="70"/>
      <c r="G60" s="7"/>
      <c r="H60" s="299" t="s">
        <v>721</v>
      </c>
      <c r="I60" s="299"/>
      <c r="J60" s="300"/>
      <c r="K60" s="367"/>
      <c r="L60" s="367"/>
      <c r="M60" s="367"/>
    </row>
    <row r="61" spans="1:13" ht="25.5">
      <c r="A61" s="28" t="s">
        <v>765</v>
      </c>
      <c r="B61" s="1">
        <v>6775.37</v>
      </c>
      <c r="C61" s="1"/>
      <c r="D61" s="1"/>
      <c r="E61" s="1"/>
      <c r="F61" s="1"/>
      <c r="G61" s="7"/>
      <c r="H61" s="205" t="s">
        <v>776</v>
      </c>
      <c r="I61" s="227"/>
      <c r="J61" s="228"/>
      <c r="K61" s="2">
        <v>24989.62</v>
      </c>
      <c r="L61" s="2"/>
      <c r="M61" s="3">
        <f>(K61-L61)</f>
        <v>24989.62</v>
      </c>
    </row>
    <row r="62" spans="1:13" ht="21" customHeight="1">
      <c r="A62" s="18" t="s">
        <v>754</v>
      </c>
      <c r="B62" s="2">
        <v>1426.91</v>
      </c>
      <c r="C62" s="2"/>
      <c r="D62" s="2"/>
      <c r="E62" s="2"/>
      <c r="F62" s="2"/>
      <c r="G62" s="7"/>
      <c r="H62" s="299" t="s">
        <v>698</v>
      </c>
      <c r="I62" s="299"/>
      <c r="J62" s="300"/>
      <c r="K62" s="367"/>
      <c r="L62" s="367"/>
      <c r="M62" s="367"/>
    </row>
    <row r="63" spans="1:13" ht="12.75">
      <c r="A63" s="18" t="s">
        <v>755</v>
      </c>
      <c r="B63" s="2">
        <v>1769.19</v>
      </c>
      <c r="C63" s="2"/>
      <c r="D63" s="2"/>
      <c r="E63" s="2"/>
      <c r="F63" s="2"/>
      <c r="G63" s="7"/>
      <c r="H63" s="220" t="s">
        <v>799</v>
      </c>
      <c r="I63" s="306"/>
      <c r="J63" s="2">
        <v>17404.55</v>
      </c>
      <c r="K63" s="2"/>
      <c r="L63" s="2"/>
      <c r="M63" s="2"/>
    </row>
    <row r="64" spans="1:13" ht="12.75">
      <c r="A64" s="18" t="s">
        <v>756</v>
      </c>
      <c r="B64" s="2">
        <v>2268.26</v>
      </c>
      <c r="C64" s="2"/>
      <c r="D64" s="2"/>
      <c r="E64" s="2"/>
      <c r="F64" s="2"/>
      <c r="G64" s="7"/>
      <c r="H64" s="141" t="s">
        <v>429</v>
      </c>
      <c r="I64" s="297"/>
      <c r="J64" s="2">
        <v>589.06</v>
      </c>
      <c r="K64" s="2"/>
      <c r="L64" s="2"/>
      <c r="M64" s="2"/>
    </row>
    <row r="65" spans="1:13" ht="12.75">
      <c r="A65" s="18" t="s">
        <v>757</v>
      </c>
      <c r="B65" s="2">
        <v>456.05</v>
      </c>
      <c r="C65" s="2"/>
      <c r="D65" s="2"/>
      <c r="E65" s="2"/>
      <c r="F65" s="2"/>
      <c r="G65" s="7"/>
      <c r="H65" s="141" t="s">
        <v>766</v>
      </c>
      <c r="I65" s="297"/>
      <c r="J65" s="2">
        <v>809.91</v>
      </c>
      <c r="K65" s="2"/>
      <c r="L65" s="2"/>
      <c r="M65" s="2"/>
    </row>
    <row r="66" spans="1:13" ht="12.75">
      <c r="A66" s="18" t="s">
        <v>758</v>
      </c>
      <c r="B66" s="2">
        <v>4445.04</v>
      </c>
      <c r="C66" s="2"/>
      <c r="D66" s="2"/>
      <c r="E66" s="2"/>
      <c r="F66" s="2"/>
      <c r="G66" s="7"/>
      <c r="H66" s="141" t="s">
        <v>767</v>
      </c>
      <c r="I66" s="297"/>
      <c r="J66" s="2">
        <v>1494</v>
      </c>
      <c r="K66" s="2"/>
      <c r="L66" s="2"/>
      <c r="M66" s="2"/>
    </row>
    <row r="67" spans="1:13" ht="12.75">
      <c r="A67" s="18" t="s">
        <v>759</v>
      </c>
      <c r="B67" s="2">
        <v>1628.81</v>
      </c>
      <c r="C67" s="2"/>
      <c r="D67" s="2"/>
      <c r="E67" s="2"/>
      <c r="F67" s="2"/>
      <c r="G67" s="7"/>
      <c r="H67" s="141" t="s">
        <v>768</v>
      </c>
      <c r="I67" s="297"/>
      <c r="J67" s="2">
        <v>540.66</v>
      </c>
      <c r="K67" s="2"/>
      <c r="L67" s="2"/>
      <c r="M67" s="2"/>
    </row>
    <row r="68" spans="1:13" ht="12.75">
      <c r="A68" s="18" t="s">
        <v>760</v>
      </c>
      <c r="B68" s="15">
        <v>3595.62</v>
      </c>
      <c r="C68" s="15"/>
      <c r="D68" s="15"/>
      <c r="E68" s="15"/>
      <c r="F68" s="15"/>
      <c r="G68" s="7"/>
      <c r="H68" s="141" t="s">
        <v>773</v>
      </c>
      <c r="I68" s="297"/>
      <c r="J68" s="2">
        <v>2606.31</v>
      </c>
      <c r="K68" s="2"/>
      <c r="L68" s="2"/>
      <c r="M68" s="2"/>
    </row>
    <row r="69" spans="1:13" ht="17.25" customHeight="1">
      <c r="A69" s="330" t="s">
        <v>692</v>
      </c>
      <c r="B69" s="331"/>
      <c r="C69" s="4">
        <f>SUM(B61:B68)</f>
        <v>22365.25</v>
      </c>
      <c r="D69" s="14"/>
      <c r="E69" s="14"/>
      <c r="F69" s="14"/>
      <c r="G69" s="7"/>
      <c r="H69" s="141" t="s">
        <v>769</v>
      </c>
      <c r="I69" s="297"/>
      <c r="J69" s="2">
        <v>328.86</v>
      </c>
      <c r="K69" s="2"/>
      <c r="L69" s="2"/>
      <c r="M69" s="2"/>
    </row>
    <row r="70" spans="1:13" ht="12.75">
      <c r="A70" s="372"/>
      <c r="B70" s="351"/>
      <c r="C70" s="351"/>
      <c r="D70" s="351"/>
      <c r="E70" s="351"/>
      <c r="F70" s="352"/>
      <c r="G70" s="7"/>
      <c r="H70" s="141" t="s">
        <v>770</v>
      </c>
      <c r="I70" s="297"/>
      <c r="J70" s="2">
        <v>67.89</v>
      </c>
      <c r="K70" s="2"/>
      <c r="L70" s="2"/>
      <c r="M70" s="2"/>
    </row>
    <row r="71" spans="1:13" ht="12.75">
      <c r="A71" s="18" t="s">
        <v>761</v>
      </c>
      <c r="B71" s="38">
        <v>1996.79</v>
      </c>
      <c r="C71" s="2"/>
      <c r="D71" s="2"/>
      <c r="E71" s="2"/>
      <c r="F71" s="2"/>
      <c r="G71" s="7"/>
      <c r="H71" s="141" t="s">
        <v>430</v>
      </c>
      <c r="I71" s="297"/>
      <c r="J71" s="2">
        <v>4.41</v>
      </c>
      <c r="K71" s="2"/>
      <c r="L71" s="2"/>
      <c r="M71" s="2"/>
    </row>
    <row r="72" spans="1:13" ht="12.75">
      <c r="A72" s="18" t="s">
        <v>762</v>
      </c>
      <c r="B72" s="38">
        <v>99878.8</v>
      </c>
      <c r="C72" s="2"/>
      <c r="D72" s="2"/>
      <c r="E72" s="2"/>
      <c r="F72" s="2"/>
      <c r="G72" s="7"/>
      <c r="H72" s="141" t="s">
        <v>431</v>
      </c>
      <c r="I72" s="297"/>
      <c r="J72" s="2">
        <v>804.66</v>
      </c>
      <c r="K72" s="2"/>
      <c r="L72" s="2"/>
      <c r="M72" s="2"/>
    </row>
    <row r="73" spans="1:13" ht="12.75">
      <c r="A73" s="18" t="s">
        <v>763</v>
      </c>
      <c r="B73" s="38">
        <v>24333.49</v>
      </c>
      <c r="C73" s="2"/>
      <c r="D73" s="2"/>
      <c r="E73" s="2"/>
      <c r="F73" s="2"/>
      <c r="G73" s="7"/>
      <c r="H73" s="141" t="s">
        <v>771</v>
      </c>
      <c r="I73" s="297"/>
      <c r="J73" s="2">
        <v>482.44</v>
      </c>
      <c r="K73" s="2"/>
      <c r="L73" s="2"/>
      <c r="M73" s="2"/>
    </row>
    <row r="74" spans="1:13" ht="15.75" customHeight="1">
      <c r="A74" s="18" t="s">
        <v>764</v>
      </c>
      <c r="B74" s="39">
        <v>10660.83</v>
      </c>
      <c r="C74" s="15"/>
      <c r="D74" s="15"/>
      <c r="E74" s="15"/>
      <c r="F74" s="15"/>
      <c r="G74" s="7"/>
      <c r="H74" s="141" t="s">
        <v>772</v>
      </c>
      <c r="I74" s="297"/>
      <c r="J74" s="15">
        <v>222.09</v>
      </c>
      <c r="K74" s="2"/>
      <c r="L74" s="2"/>
      <c r="M74" s="2"/>
    </row>
    <row r="75" spans="1:13" ht="18" customHeight="1">
      <c r="A75" s="6" t="s">
        <v>707</v>
      </c>
      <c r="B75" s="5">
        <f>SUM(B71:B74)</f>
        <v>136869.91</v>
      </c>
      <c r="C75" s="4">
        <f>SUM(C67:C74)</f>
        <v>22365.25</v>
      </c>
      <c r="D75" s="4">
        <f>SUM(D41:D74)</f>
        <v>1391404.55</v>
      </c>
      <c r="E75" s="4">
        <f>SUM(E47:E74)</f>
        <v>421005.61</v>
      </c>
      <c r="F75" s="4">
        <f>(D75-E75)</f>
        <v>970398.9400000001</v>
      </c>
      <c r="G75" s="7"/>
      <c r="H75" s="302" t="s">
        <v>692</v>
      </c>
      <c r="I75" s="303"/>
      <c r="J75" s="304"/>
      <c r="K75" s="4">
        <f>SUM(J63:J74)</f>
        <v>25354.84</v>
      </c>
      <c r="L75" s="14"/>
      <c r="M75" s="4">
        <f>(K75-L75)</f>
        <v>25354.84</v>
      </c>
    </row>
    <row r="76" spans="1:13" ht="14.25" customHeight="1">
      <c r="A76" s="25"/>
      <c r="B76" s="22"/>
      <c r="C76" s="23"/>
      <c r="D76" s="24" t="s">
        <v>775</v>
      </c>
      <c r="E76" s="24"/>
      <c r="F76" s="24" t="s">
        <v>738</v>
      </c>
      <c r="G76" s="7"/>
      <c r="H76" s="161" t="s">
        <v>707</v>
      </c>
      <c r="I76" s="162"/>
      <c r="J76" s="163"/>
      <c r="K76" s="4">
        <f>SUM(K41:K76)</f>
        <v>1440638.3200000003</v>
      </c>
      <c r="L76" s="4">
        <f>SUM(L41:L75)</f>
        <v>1051486.9</v>
      </c>
      <c r="M76" s="4">
        <f>(1440638.32-1051486.9)</f>
        <v>389151.42000000016</v>
      </c>
    </row>
    <row r="77" spans="1:13" ht="16.5" customHeight="1">
      <c r="A77" s="6" t="s">
        <v>708</v>
      </c>
      <c r="B77" s="5">
        <v>136867.91</v>
      </c>
      <c r="C77" s="4">
        <v>159265.15</v>
      </c>
      <c r="D77" s="4">
        <v>1391404.55</v>
      </c>
      <c r="E77" s="4">
        <v>421005.81</v>
      </c>
      <c r="F77" s="4">
        <v>970398.94</v>
      </c>
      <c r="G77" s="7"/>
      <c r="H77" s="161" t="s">
        <v>708</v>
      </c>
      <c r="I77" s="162"/>
      <c r="J77" s="163"/>
      <c r="K77" s="26">
        <v>1440638.32</v>
      </c>
      <c r="L77" s="4">
        <v>1051486.9</v>
      </c>
      <c r="M77" s="4">
        <v>389151.42</v>
      </c>
    </row>
    <row r="78" spans="1:13" ht="24.75" customHeight="1">
      <c r="A78" s="18" t="s">
        <v>808</v>
      </c>
      <c r="B78" s="2">
        <v>48157.19</v>
      </c>
      <c r="C78" s="2"/>
      <c r="D78" s="2"/>
      <c r="E78" s="2"/>
      <c r="F78" s="2"/>
      <c r="G78" s="7"/>
      <c r="H78" s="295" t="s">
        <v>699</v>
      </c>
      <c r="I78" s="295"/>
      <c r="J78" s="296"/>
      <c r="K78" s="367"/>
      <c r="L78" s="367"/>
      <c r="M78" s="367"/>
    </row>
    <row r="79" spans="1:13" ht="24.75" customHeight="1">
      <c r="A79" s="18" t="s">
        <v>809</v>
      </c>
      <c r="B79" s="2">
        <v>14871.66</v>
      </c>
      <c r="C79" s="2"/>
      <c r="D79" s="2"/>
      <c r="E79" s="2"/>
      <c r="F79" s="2"/>
      <c r="G79" s="7"/>
      <c r="H79" s="220" t="s">
        <v>816</v>
      </c>
      <c r="I79" s="306"/>
      <c r="J79" s="43">
        <v>190393.99</v>
      </c>
      <c r="K79" s="44"/>
      <c r="L79" s="44"/>
      <c r="M79" s="45"/>
    </row>
    <row r="80" spans="1:13" ht="24" customHeight="1">
      <c r="A80" s="18" t="s">
        <v>810</v>
      </c>
      <c r="B80" s="2">
        <v>10845.97</v>
      </c>
      <c r="C80" s="2"/>
      <c r="D80" s="2"/>
      <c r="E80" s="2"/>
      <c r="F80" s="2"/>
      <c r="G80" s="7"/>
      <c r="H80" s="141" t="s">
        <v>817</v>
      </c>
      <c r="I80" s="297"/>
      <c r="J80" s="46">
        <v>32626.29</v>
      </c>
      <c r="K80" s="44"/>
      <c r="L80" s="44"/>
      <c r="M80" s="45"/>
    </row>
    <row r="81" spans="1:13" ht="13.5" customHeight="1">
      <c r="A81" s="18" t="s">
        <v>811</v>
      </c>
      <c r="B81" s="2">
        <v>660.54</v>
      </c>
      <c r="C81" s="2"/>
      <c r="D81" s="2"/>
      <c r="E81" s="2"/>
      <c r="F81" s="2"/>
      <c r="G81" s="7"/>
      <c r="H81" s="141" t="s">
        <v>1047</v>
      </c>
      <c r="I81" s="297"/>
      <c r="J81" s="46">
        <v>170.02</v>
      </c>
      <c r="K81" s="44"/>
      <c r="L81" s="44"/>
      <c r="M81" s="45"/>
    </row>
    <row r="82" spans="1:13" ht="16.5" customHeight="1">
      <c r="A82" s="18" t="s">
        <v>812</v>
      </c>
      <c r="B82" s="15">
        <v>1188.65</v>
      </c>
      <c r="C82" s="15"/>
      <c r="D82" s="15"/>
      <c r="E82" s="15"/>
      <c r="F82" s="15"/>
      <c r="G82" s="7"/>
      <c r="H82" s="284" t="s">
        <v>818</v>
      </c>
      <c r="I82" s="298"/>
      <c r="J82" s="46">
        <v>7.08</v>
      </c>
      <c r="K82" s="44"/>
      <c r="L82" s="44"/>
      <c r="M82" s="45"/>
    </row>
    <row r="83" spans="1:13" ht="15.75" customHeight="1">
      <c r="A83" s="330" t="s">
        <v>692</v>
      </c>
      <c r="B83" s="331"/>
      <c r="C83" s="4">
        <f>SUM(B77:B82)</f>
        <v>212591.92</v>
      </c>
      <c r="D83" s="14">
        <v>234957.17</v>
      </c>
      <c r="E83" s="14"/>
      <c r="F83" s="4">
        <f>(D83-E83)</f>
        <v>234957.17</v>
      </c>
      <c r="G83" s="7"/>
      <c r="H83" s="161" t="s">
        <v>692</v>
      </c>
      <c r="I83" s="162"/>
      <c r="J83" s="163"/>
      <c r="K83" s="4">
        <f>SUM(J79:J82)</f>
        <v>223197.37999999998</v>
      </c>
      <c r="L83" s="4">
        <v>223197.38</v>
      </c>
      <c r="M83" s="47"/>
    </row>
    <row r="84" spans="1:13" ht="26.25" customHeight="1">
      <c r="A84" s="322" t="s">
        <v>699</v>
      </c>
      <c r="B84" s="323"/>
      <c r="C84" s="324"/>
      <c r="D84" s="325"/>
      <c r="E84" s="312"/>
      <c r="F84" s="326"/>
      <c r="G84" s="7"/>
      <c r="H84" s="27"/>
      <c r="I84" s="7"/>
      <c r="J84" s="41"/>
      <c r="K84" s="7"/>
      <c r="L84" s="7"/>
      <c r="M84" s="32"/>
    </row>
    <row r="85" spans="1:13" ht="12.75">
      <c r="A85" s="341" t="s">
        <v>777</v>
      </c>
      <c r="B85" s="373"/>
      <c r="C85" s="2">
        <v>5926.05</v>
      </c>
      <c r="D85" s="2"/>
      <c r="E85" s="2"/>
      <c r="F85" s="2"/>
      <c r="G85" s="7"/>
      <c r="H85" s="31"/>
      <c r="I85" s="169"/>
      <c r="J85" s="169"/>
      <c r="K85" s="7"/>
      <c r="L85" s="7"/>
      <c r="M85" s="32"/>
    </row>
    <row r="86" spans="1:13" ht="12.75">
      <c r="A86" s="365" t="s">
        <v>778</v>
      </c>
      <c r="B86" s="366"/>
      <c r="C86" s="2">
        <v>32633.37</v>
      </c>
      <c r="D86" s="2"/>
      <c r="E86" s="2"/>
      <c r="F86" s="2"/>
      <c r="G86" s="7"/>
      <c r="H86" s="31"/>
      <c r="I86" s="169"/>
      <c r="J86" s="169"/>
      <c r="K86" s="7"/>
      <c r="L86" s="7"/>
      <c r="M86" s="32"/>
    </row>
    <row r="87" spans="1:13" ht="12.75">
      <c r="A87" s="343" t="s">
        <v>743</v>
      </c>
      <c r="B87" s="374"/>
      <c r="C87" s="15">
        <v>25.25</v>
      </c>
      <c r="D87" s="15"/>
      <c r="E87" s="15"/>
      <c r="F87" s="15"/>
      <c r="G87" s="7"/>
      <c r="H87" s="31"/>
      <c r="I87" s="169"/>
      <c r="J87" s="169"/>
      <c r="K87" s="7"/>
      <c r="L87" s="7"/>
      <c r="M87" s="32"/>
    </row>
    <row r="88" spans="1:13" ht="15.75" customHeight="1">
      <c r="A88" s="330" t="s">
        <v>692</v>
      </c>
      <c r="B88" s="331"/>
      <c r="C88" s="332"/>
      <c r="D88" s="4">
        <f>SUM(C85:C87)</f>
        <v>38584.67</v>
      </c>
      <c r="E88" s="14">
        <v>38584.67</v>
      </c>
      <c r="F88" s="14"/>
      <c r="G88" s="7"/>
      <c r="H88" s="31"/>
      <c r="I88" s="169"/>
      <c r="J88" s="169"/>
      <c r="K88" s="7"/>
      <c r="L88" s="7"/>
      <c r="M88" s="32"/>
    </row>
    <row r="89" spans="1:13" ht="18" customHeight="1">
      <c r="A89" s="322" t="s">
        <v>783</v>
      </c>
      <c r="B89" s="323"/>
      <c r="C89" s="324"/>
      <c r="D89" s="325"/>
      <c r="E89" s="312"/>
      <c r="F89" s="326"/>
      <c r="G89" s="7"/>
      <c r="H89" s="31"/>
      <c r="I89" s="169"/>
      <c r="J89" s="169"/>
      <c r="K89" s="7"/>
      <c r="L89" s="7"/>
      <c r="M89" s="32"/>
    </row>
    <row r="90" spans="1:13" ht="12.75">
      <c r="A90" s="2" t="s">
        <v>744</v>
      </c>
      <c r="B90" s="2">
        <v>234957.17</v>
      </c>
      <c r="C90" s="2"/>
      <c r="D90" s="2"/>
      <c r="E90" s="2"/>
      <c r="F90" s="2"/>
      <c r="G90" s="7"/>
      <c r="H90" s="31"/>
      <c r="I90" s="169"/>
      <c r="J90" s="169"/>
      <c r="K90" s="7"/>
      <c r="L90" s="7"/>
      <c r="M90" s="32"/>
    </row>
    <row r="91" spans="1:13" ht="12.75">
      <c r="A91" s="2" t="s">
        <v>745</v>
      </c>
      <c r="B91" s="15">
        <v>38584.67</v>
      </c>
      <c r="C91" s="2"/>
      <c r="D91" s="2"/>
      <c r="E91" s="2"/>
      <c r="F91" s="2"/>
      <c r="G91" s="7"/>
      <c r="H91" s="31"/>
      <c r="I91" s="169"/>
      <c r="J91" s="169"/>
      <c r="K91" s="7"/>
      <c r="L91" s="7"/>
      <c r="M91" s="32"/>
    </row>
    <row r="92" spans="1:13" ht="16.5" customHeight="1">
      <c r="A92" s="167" t="s">
        <v>746</v>
      </c>
      <c r="B92" s="168"/>
      <c r="C92" s="4">
        <f>(B90+B91)</f>
        <v>273541.84</v>
      </c>
      <c r="D92" s="2"/>
      <c r="E92" s="2"/>
      <c r="F92" s="2"/>
      <c r="G92" s="7"/>
      <c r="H92" s="31"/>
      <c r="I92" s="169"/>
      <c r="J92" s="169"/>
      <c r="K92" s="7"/>
      <c r="L92" s="7"/>
      <c r="M92" s="32"/>
    </row>
    <row r="93" spans="1:13" ht="12.75">
      <c r="A93" s="2" t="s">
        <v>779</v>
      </c>
      <c r="B93" s="1">
        <v>24989.62</v>
      </c>
      <c r="C93" s="7"/>
      <c r="D93" s="2"/>
      <c r="E93" s="2"/>
      <c r="F93" s="2"/>
      <c r="G93" s="7"/>
      <c r="H93" s="31"/>
      <c r="I93" s="169"/>
      <c r="J93" s="169"/>
      <c r="K93" s="7"/>
      <c r="L93" s="7"/>
      <c r="M93" s="32"/>
    </row>
    <row r="94" spans="1:13" ht="12.75">
      <c r="A94" s="2" t="s">
        <v>780</v>
      </c>
      <c r="B94" s="15">
        <v>25354.84</v>
      </c>
      <c r="C94" s="7"/>
      <c r="D94" s="2"/>
      <c r="E94" s="2"/>
      <c r="F94" s="2"/>
      <c r="G94" s="7"/>
      <c r="H94" s="31"/>
      <c r="I94" s="169"/>
      <c r="J94" s="169"/>
      <c r="K94" s="7"/>
      <c r="L94" s="7"/>
      <c r="M94" s="32"/>
    </row>
    <row r="95" spans="1:13" ht="13.5" customHeight="1">
      <c r="A95" s="3" t="s">
        <v>750</v>
      </c>
      <c r="B95" s="3">
        <f>SUM(B93:B94)</f>
        <v>50344.46</v>
      </c>
      <c r="C95" s="7"/>
      <c r="D95" s="2"/>
      <c r="E95" s="2"/>
      <c r="F95" s="2"/>
      <c r="G95" s="7"/>
      <c r="H95" s="31"/>
      <c r="I95" s="169"/>
      <c r="J95" s="169"/>
      <c r="K95" s="7"/>
      <c r="L95" s="7"/>
      <c r="M95" s="32"/>
    </row>
    <row r="96" spans="1:13" ht="14.25" customHeight="1">
      <c r="A96" s="2" t="s">
        <v>745</v>
      </c>
      <c r="B96" s="15">
        <v>223197.38</v>
      </c>
      <c r="C96" s="7"/>
      <c r="D96" s="2"/>
      <c r="E96" s="2"/>
      <c r="F96" s="2"/>
      <c r="G96" s="7"/>
      <c r="H96" s="31"/>
      <c r="I96" s="169"/>
      <c r="J96" s="169"/>
      <c r="K96" s="7"/>
      <c r="L96" s="7"/>
      <c r="M96" s="32"/>
    </row>
    <row r="97" spans="1:13" ht="15" customHeight="1">
      <c r="A97" s="167" t="s">
        <v>751</v>
      </c>
      <c r="B97" s="168"/>
      <c r="C97" s="40">
        <f>(B95+B96)</f>
        <v>273541.84</v>
      </c>
      <c r="D97" s="2"/>
      <c r="E97" s="2"/>
      <c r="F97" s="2"/>
      <c r="G97" s="7"/>
      <c r="H97" s="31"/>
      <c r="I97" s="169"/>
      <c r="J97" s="169"/>
      <c r="K97" s="7"/>
      <c r="L97" s="7"/>
      <c r="M97" s="32"/>
    </row>
    <row r="98" spans="1:13" ht="16.5" customHeight="1">
      <c r="A98" s="244" t="s">
        <v>781</v>
      </c>
      <c r="B98" s="245"/>
      <c r="C98" s="40">
        <f>(C92-C97)</f>
        <v>0</v>
      </c>
      <c r="D98" s="15"/>
      <c r="E98" s="15"/>
      <c r="F98" s="15"/>
      <c r="G98" s="7"/>
      <c r="H98" s="31"/>
      <c r="I98" s="169"/>
      <c r="J98" s="169"/>
      <c r="K98" s="7"/>
      <c r="L98" s="7"/>
      <c r="M98" s="32"/>
    </row>
    <row r="99" spans="1:13" ht="23.25" customHeight="1">
      <c r="A99" s="322" t="s">
        <v>432</v>
      </c>
      <c r="B99" s="323"/>
      <c r="C99" s="324"/>
      <c r="D99" s="325"/>
      <c r="E99" s="312"/>
      <c r="F99" s="326"/>
      <c r="G99" s="7"/>
      <c r="H99" s="31"/>
      <c r="I99" s="7"/>
      <c r="J99" s="7"/>
      <c r="K99" s="7"/>
      <c r="L99" s="7"/>
      <c r="M99" s="32"/>
    </row>
    <row r="100" spans="1:13" ht="25.5" customHeight="1">
      <c r="A100" s="322" t="s">
        <v>753</v>
      </c>
      <c r="B100" s="323"/>
      <c r="C100" s="324"/>
      <c r="D100" s="325"/>
      <c r="E100" s="312"/>
      <c r="F100" s="326"/>
      <c r="G100" s="7"/>
      <c r="H100" s="295" t="s">
        <v>432</v>
      </c>
      <c r="I100" s="295"/>
      <c r="J100" s="296"/>
      <c r="K100" s="367"/>
      <c r="L100" s="367"/>
      <c r="M100" s="367"/>
    </row>
    <row r="101" spans="1:13" ht="19.5" customHeight="1">
      <c r="A101" s="375" t="s">
        <v>782</v>
      </c>
      <c r="B101" s="335"/>
      <c r="C101" s="311"/>
      <c r="D101" s="376"/>
      <c r="E101" s="377"/>
      <c r="F101" s="378"/>
      <c r="G101" s="7"/>
      <c r="H101" s="299" t="s">
        <v>747</v>
      </c>
      <c r="I101" s="299"/>
      <c r="J101" s="300"/>
      <c r="K101" s="367"/>
      <c r="L101" s="367"/>
      <c r="M101" s="367"/>
    </row>
    <row r="102" spans="1:13" ht="12.75">
      <c r="A102" s="1" t="s">
        <v>784</v>
      </c>
      <c r="B102" s="1">
        <v>28381</v>
      </c>
      <c r="C102" s="1"/>
      <c r="D102" s="1"/>
      <c r="E102" s="1"/>
      <c r="F102" s="1"/>
      <c r="G102" s="7"/>
      <c r="H102" s="293" t="s">
        <v>795</v>
      </c>
      <c r="I102" s="294"/>
      <c r="J102" s="1">
        <v>2707.42</v>
      </c>
      <c r="K102" s="1"/>
      <c r="L102" s="1"/>
      <c r="M102" s="1"/>
    </row>
    <row r="103" spans="1:13" ht="12.75">
      <c r="A103" s="2" t="s">
        <v>433</v>
      </c>
      <c r="B103" s="2">
        <v>300</v>
      </c>
      <c r="C103" s="2"/>
      <c r="D103" s="2"/>
      <c r="E103" s="2"/>
      <c r="F103" s="2"/>
      <c r="G103" s="7"/>
      <c r="H103" s="289" t="s">
        <v>796</v>
      </c>
      <c r="I103" s="290"/>
      <c r="J103" s="2">
        <v>549.34</v>
      </c>
      <c r="K103" s="2"/>
      <c r="L103" s="2"/>
      <c r="M103" s="2"/>
    </row>
    <row r="104" spans="1:13" ht="12.75">
      <c r="A104" s="2" t="s">
        <v>785</v>
      </c>
      <c r="B104" s="2">
        <v>4000</v>
      </c>
      <c r="C104" s="2"/>
      <c r="D104" s="2"/>
      <c r="E104" s="2"/>
      <c r="F104" s="2"/>
      <c r="G104" s="7"/>
      <c r="H104" s="289" t="s">
        <v>797</v>
      </c>
      <c r="I104" s="290"/>
      <c r="J104" s="2">
        <v>3640.72</v>
      </c>
      <c r="K104" s="2"/>
      <c r="L104" s="2"/>
      <c r="M104" s="2"/>
    </row>
    <row r="105" spans="1:13" ht="12.75">
      <c r="A105" s="2" t="s">
        <v>786</v>
      </c>
      <c r="B105" s="2">
        <v>1000</v>
      </c>
      <c r="C105" s="2"/>
      <c r="D105" s="2"/>
      <c r="E105" s="2"/>
      <c r="F105" s="2"/>
      <c r="G105" s="7"/>
      <c r="H105" s="289" t="s">
        <v>798</v>
      </c>
      <c r="I105" s="290"/>
      <c r="J105" s="2">
        <v>2909.65</v>
      </c>
      <c r="K105" s="2"/>
      <c r="L105" s="2"/>
      <c r="M105" s="2"/>
    </row>
    <row r="106" spans="1:13" ht="12.75">
      <c r="A106" s="2" t="s">
        <v>787</v>
      </c>
      <c r="B106" s="2">
        <v>62397.4</v>
      </c>
      <c r="C106" s="2"/>
      <c r="D106" s="2"/>
      <c r="E106" s="2"/>
      <c r="F106" s="2"/>
      <c r="G106" s="7"/>
      <c r="H106" s="289" t="s">
        <v>799</v>
      </c>
      <c r="I106" s="290"/>
      <c r="J106" s="2">
        <v>15290.41</v>
      </c>
      <c r="K106" s="2"/>
      <c r="L106" s="2"/>
      <c r="M106" s="2"/>
    </row>
    <row r="107" spans="1:13" ht="12.75">
      <c r="A107" s="2" t="s">
        <v>788</v>
      </c>
      <c r="B107" s="2">
        <v>61993.62</v>
      </c>
      <c r="C107" s="2"/>
      <c r="D107" s="2"/>
      <c r="E107" s="2"/>
      <c r="F107" s="2"/>
      <c r="G107" s="7"/>
      <c r="H107" s="289" t="s">
        <v>800</v>
      </c>
      <c r="I107" s="290"/>
      <c r="J107" s="2">
        <v>1168.49</v>
      </c>
      <c r="K107" s="2"/>
      <c r="L107" s="2"/>
      <c r="M107" s="2"/>
    </row>
    <row r="108" spans="1:13" ht="12.75">
      <c r="A108" s="2" t="s">
        <v>789</v>
      </c>
      <c r="B108" s="2">
        <v>230</v>
      </c>
      <c r="C108" s="2"/>
      <c r="D108" s="2"/>
      <c r="E108" s="2"/>
      <c r="F108" s="2"/>
      <c r="G108" s="7"/>
      <c r="H108" s="289" t="s">
        <v>801</v>
      </c>
      <c r="I108" s="290"/>
      <c r="J108" s="2">
        <v>448.82</v>
      </c>
      <c r="K108" s="2"/>
      <c r="L108" s="2"/>
      <c r="M108" s="2"/>
    </row>
    <row r="109" spans="1:13" ht="12.75">
      <c r="A109" s="2" t="s">
        <v>790</v>
      </c>
      <c r="B109" s="2">
        <v>39376.59</v>
      </c>
      <c r="C109" s="2"/>
      <c r="D109" s="2"/>
      <c r="E109" s="2"/>
      <c r="F109" s="2"/>
      <c r="G109" s="7"/>
      <c r="H109" s="289" t="s">
        <v>802</v>
      </c>
      <c r="I109" s="290"/>
      <c r="J109" s="2">
        <v>11519.87</v>
      </c>
      <c r="K109" s="2"/>
      <c r="L109" s="2"/>
      <c r="M109" s="2"/>
    </row>
    <row r="110" spans="1:13" ht="12.75">
      <c r="A110" s="2" t="s">
        <v>791</v>
      </c>
      <c r="B110" s="2">
        <v>65878.58</v>
      </c>
      <c r="C110" s="2"/>
      <c r="D110" s="2"/>
      <c r="E110" s="2"/>
      <c r="F110" s="2"/>
      <c r="G110" s="7"/>
      <c r="H110" s="289" t="s">
        <v>803</v>
      </c>
      <c r="I110" s="290"/>
      <c r="J110" s="2">
        <v>21175.43</v>
      </c>
      <c r="K110" s="2"/>
      <c r="L110" s="2"/>
      <c r="M110" s="2"/>
    </row>
    <row r="111" spans="1:13" ht="12.75">
      <c r="A111" s="2" t="s">
        <v>792</v>
      </c>
      <c r="B111" s="2">
        <v>29171.75</v>
      </c>
      <c r="C111" s="2"/>
      <c r="D111" s="2"/>
      <c r="E111" s="2"/>
      <c r="F111" s="2"/>
      <c r="G111" s="7"/>
      <c r="H111" s="289" t="s">
        <v>804</v>
      </c>
      <c r="I111" s="290"/>
      <c r="J111" s="2">
        <v>3402.58</v>
      </c>
      <c r="K111" s="2"/>
      <c r="L111" s="2"/>
      <c r="M111" s="2"/>
    </row>
    <row r="112" spans="1:13" ht="12.75">
      <c r="A112" s="2" t="s">
        <v>793</v>
      </c>
      <c r="B112" s="2">
        <v>9500</v>
      </c>
      <c r="C112" s="2"/>
      <c r="D112" s="2"/>
      <c r="E112" s="2"/>
      <c r="F112" s="2"/>
      <c r="G112" s="7"/>
      <c r="H112" s="289" t="s">
        <v>805</v>
      </c>
      <c r="I112" s="290"/>
      <c r="J112" s="2">
        <v>300.03</v>
      </c>
      <c r="K112" s="2"/>
      <c r="L112" s="2"/>
      <c r="M112" s="2"/>
    </row>
    <row r="113" spans="1:13" ht="12.75">
      <c r="A113" s="2" t="s">
        <v>794</v>
      </c>
      <c r="B113" s="2">
        <v>26512.04</v>
      </c>
      <c r="C113" s="2"/>
      <c r="D113" s="2"/>
      <c r="E113" s="2"/>
      <c r="F113" s="2"/>
      <c r="G113" s="7"/>
      <c r="H113" s="289" t="s">
        <v>806</v>
      </c>
      <c r="I113" s="290"/>
      <c r="J113" s="2">
        <v>2417.28</v>
      </c>
      <c r="K113" s="2"/>
      <c r="L113" s="2"/>
      <c r="M113" s="2"/>
    </row>
    <row r="114" spans="1:13" ht="15" customHeight="1">
      <c r="A114" s="6" t="s">
        <v>707</v>
      </c>
      <c r="B114" s="5">
        <f>SUM(B102:B113)</f>
        <v>328740.98</v>
      </c>
      <c r="C114" s="4"/>
      <c r="D114" s="4">
        <f>SUM(D77:D113)</f>
        <v>1664946.39</v>
      </c>
      <c r="E114" s="4">
        <f>SUM(E77:E113)</f>
        <v>459590.48</v>
      </c>
      <c r="F114" s="4">
        <f>(D114-E114)</f>
        <v>1205355.91</v>
      </c>
      <c r="G114" s="7"/>
      <c r="H114" s="291" t="s">
        <v>807</v>
      </c>
      <c r="I114" s="292"/>
      <c r="J114" s="17">
        <v>350</v>
      </c>
      <c r="K114" s="17"/>
      <c r="L114" s="17"/>
      <c r="M114" s="17"/>
    </row>
    <row r="115" spans="1:13" ht="15" customHeight="1">
      <c r="A115" s="25"/>
      <c r="B115" s="22"/>
      <c r="C115" s="23"/>
      <c r="D115" s="24" t="s">
        <v>813</v>
      </c>
      <c r="E115" s="24" t="s">
        <v>814</v>
      </c>
      <c r="F115" s="24" t="s">
        <v>815</v>
      </c>
      <c r="G115" s="7"/>
      <c r="H115" s="170" t="s">
        <v>707</v>
      </c>
      <c r="I115" s="175"/>
      <c r="J115" s="4">
        <f>SUM(J102:J114)</f>
        <v>65880.04000000001</v>
      </c>
      <c r="K115" s="4">
        <f>SUM(K77:K114)</f>
        <v>1663835.7</v>
      </c>
      <c r="L115" s="4">
        <f>SUM(L77:L114)</f>
        <v>1274684.2799999998</v>
      </c>
      <c r="M115" s="4">
        <f>(K115-L115)</f>
        <v>389151.42000000016</v>
      </c>
    </row>
    <row r="116" spans="1:13" ht="18.75" customHeight="1">
      <c r="A116" s="6" t="s">
        <v>708</v>
      </c>
      <c r="B116" s="5">
        <v>328740.98</v>
      </c>
      <c r="C116" s="4"/>
      <c r="D116" s="4">
        <v>1664946.39</v>
      </c>
      <c r="E116" s="4">
        <v>459590.48</v>
      </c>
      <c r="F116" s="4">
        <v>1205355.91</v>
      </c>
      <c r="G116" s="7"/>
      <c r="H116" s="170" t="s">
        <v>708</v>
      </c>
      <c r="I116" s="175"/>
      <c r="J116" s="4">
        <v>65880.04</v>
      </c>
      <c r="K116" s="4">
        <v>1663835.7</v>
      </c>
      <c r="L116" s="4">
        <v>1274684.28</v>
      </c>
      <c r="M116" s="4">
        <v>389151.42</v>
      </c>
    </row>
    <row r="117" spans="1:13" ht="14.25" customHeight="1">
      <c r="A117" s="18" t="s">
        <v>819</v>
      </c>
      <c r="B117" s="2">
        <v>52002.5</v>
      </c>
      <c r="C117" s="2"/>
      <c r="D117" s="2"/>
      <c r="E117" s="2"/>
      <c r="F117" s="2"/>
      <c r="G117" s="7"/>
      <c r="H117" s="222" t="s">
        <v>852</v>
      </c>
      <c r="I117" s="192"/>
      <c r="J117" s="1">
        <v>21.5</v>
      </c>
      <c r="K117" s="29"/>
      <c r="L117" s="29"/>
      <c r="M117" s="29"/>
    </row>
    <row r="118" spans="1:13" ht="12.75">
      <c r="A118" s="18" t="s">
        <v>820</v>
      </c>
      <c r="B118" s="2">
        <v>15584.76</v>
      </c>
      <c r="C118" s="2"/>
      <c r="D118" s="2"/>
      <c r="E118" s="2"/>
      <c r="F118" s="2"/>
      <c r="G118" s="7"/>
      <c r="H118" s="174" t="s">
        <v>853</v>
      </c>
      <c r="I118" s="174"/>
      <c r="J118" s="237">
        <v>328528.15</v>
      </c>
      <c r="K118" s="379"/>
      <c r="L118" s="379"/>
      <c r="M118" s="379"/>
    </row>
    <row r="119" spans="1:13" ht="12.75">
      <c r="A119" s="18" t="s">
        <v>821</v>
      </c>
      <c r="B119" s="2">
        <v>5000</v>
      </c>
      <c r="C119" s="2"/>
      <c r="D119" s="2"/>
      <c r="E119" s="2"/>
      <c r="F119" s="2"/>
      <c r="G119" s="7"/>
      <c r="H119" s="174"/>
      <c r="I119" s="174"/>
      <c r="J119" s="237"/>
      <c r="K119" s="379"/>
      <c r="L119" s="379"/>
      <c r="M119" s="379"/>
    </row>
    <row r="120" spans="1:13" ht="12.75">
      <c r="A120" s="18" t="s">
        <v>822</v>
      </c>
      <c r="B120" s="2">
        <v>35527.81</v>
      </c>
      <c r="C120" s="2"/>
      <c r="D120" s="2"/>
      <c r="E120" s="2"/>
      <c r="F120" s="2"/>
      <c r="G120" s="7"/>
      <c r="H120" s="379"/>
      <c r="I120" s="379"/>
      <c r="J120" s="379"/>
      <c r="K120" s="379"/>
      <c r="L120" s="379"/>
      <c r="M120" s="379"/>
    </row>
    <row r="121" spans="1:13" ht="18" customHeight="1">
      <c r="A121" s="18" t="s">
        <v>823</v>
      </c>
      <c r="B121" s="2">
        <v>6592.33</v>
      </c>
      <c r="C121" s="2"/>
      <c r="D121" s="2"/>
      <c r="E121" s="2"/>
      <c r="F121" s="2"/>
      <c r="G121" s="7"/>
      <c r="H121" s="139" t="s">
        <v>854</v>
      </c>
      <c r="I121" s="140"/>
      <c r="J121" s="54">
        <v>0.2</v>
      </c>
      <c r="K121" s="16"/>
      <c r="L121" s="16"/>
      <c r="M121" s="16"/>
    </row>
    <row r="122" spans="1:13" ht="15.75" customHeight="1">
      <c r="A122" s="18" t="s">
        <v>824</v>
      </c>
      <c r="B122" s="2">
        <v>133014.63</v>
      </c>
      <c r="C122" s="2"/>
      <c r="D122" s="2"/>
      <c r="E122" s="2"/>
      <c r="F122" s="2"/>
      <c r="G122" s="7"/>
      <c r="H122" s="380" t="s">
        <v>692</v>
      </c>
      <c r="I122" s="381"/>
      <c r="J122" s="382"/>
      <c r="K122" s="14">
        <f>SUM(J116:J121)</f>
        <v>394429.89</v>
      </c>
      <c r="L122" s="10"/>
      <c r="M122" s="4">
        <f>(K122-L122)</f>
        <v>394429.89</v>
      </c>
    </row>
    <row r="123" spans="1:13" ht="12.75">
      <c r="A123" s="18" t="s">
        <v>825</v>
      </c>
      <c r="B123" s="15">
        <v>42787.47</v>
      </c>
      <c r="C123" s="15"/>
      <c r="D123" s="15"/>
      <c r="E123" s="15"/>
      <c r="F123" s="15"/>
      <c r="G123" s="7"/>
      <c r="H123" s="118" t="s">
        <v>699</v>
      </c>
      <c r="I123" s="253"/>
      <c r="J123" s="119"/>
      <c r="K123" s="217"/>
      <c r="L123" s="218"/>
      <c r="M123" s="219"/>
    </row>
    <row r="124" spans="1:13" ht="16.5" customHeight="1">
      <c r="A124" s="330" t="s">
        <v>826</v>
      </c>
      <c r="B124" s="331"/>
      <c r="C124" s="4">
        <f>SUM(B116:B123)</f>
        <v>619250.48</v>
      </c>
      <c r="D124" s="4"/>
      <c r="E124" s="14"/>
      <c r="F124" s="4"/>
      <c r="G124" s="7"/>
      <c r="H124" s="128"/>
      <c r="I124" s="129"/>
      <c r="J124" s="129"/>
      <c r="K124" s="128"/>
      <c r="L124" s="129"/>
      <c r="M124" s="117"/>
    </row>
    <row r="125" spans="1:13" ht="18.75" customHeight="1">
      <c r="A125" s="48" t="s">
        <v>827</v>
      </c>
      <c r="B125" s="383" t="s">
        <v>834</v>
      </c>
      <c r="C125" s="29"/>
      <c r="D125" s="1"/>
      <c r="E125" s="1"/>
      <c r="F125" s="1"/>
      <c r="G125" s="7"/>
      <c r="H125" s="264" t="s">
        <v>725</v>
      </c>
      <c r="I125" s="265"/>
      <c r="J125" s="265"/>
      <c r="K125" s="14">
        <v>816561.11</v>
      </c>
      <c r="L125" s="14">
        <v>816561.11</v>
      </c>
      <c r="M125" s="14"/>
    </row>
    <row r="126" spans="1:13" ht="17.25" customHeight="1">
      <c r="A126" s="18" t="s">
        <v>828</v>
      </c>
      <c r="B126" s="384"/>
      <c r="C126" s="16"/>
      <c r="D126" s="2"/>
      <c r="E126" s="2"/>
      <c r="F126" s="2"/>
      <c r="G126" s="7"/>
      <c r="H126" s="27"/>
      <c r="I126" s="37"/>
      <c r="J126" s="20"/>
      <c r="K126" s="7"/>
      <c r="L126" s="7"/>
      <c r="M126" s="32"/>
    </row>
    <row r="127" spans="1:13" ht="17.25" customHeight="1">
      <c r="A127" s="18" t="s">
        <v>829</v>
      </c>
      <c r="B127" s="384"/>
      <c r="C127" s="16"/>
      <c r="D127" s="2"/>
      <c r="E127" s="2"/>
      <c r="F127" s="2"/>
      <c r="G127" s="7"/>
      <c r="H127" s="31"/>
      <c r="I127" s="169"/>
      <c r="J127" s="169"/>
      <c r="K127" s="7"/>
      <c r="L127" s="7"/>
      <c r="M127" s="32"/>
    </row>
    <row r="128" spans="1:13" ht="17.25" customHeight="1">
      <c r="A128" s="18" t="s">
        <v>830</v>
      </c>
      <c r="B128" s="384"/>
      <c r="C128" s="16"/>
      <c r="D128" s="2"/>
      <c r="E128" s="2"/>
      <c r="F128" s="2"/>
      <c r="G128" s="7"/>
      <c r="H128" s="31"/>
      <c r="I128" s="169"/>
      <c r="J128" s="169"/>
      <c r="K128" s="7"/>
      <c r="L128" s="7"/>
      <c r="M128" s="32"/>
    </row>
    <row r="129" spans="1:13" ht="17.25" customHeight="1">
      <c r="A129" s="18" t="s">
        <v>831</v>
      </c>
      <c r="B129" s="384"/>
      <c r="C129" s="16"/>
      <c r="D129" s="2"/>
      <c r="E129" s="2"/>
      <c r="F129" s="2"/>
      <c r="G129" s="7"/>
      <c r="H129" s="31"/>
      <c r="I129" s="169"/>
      <c r="J129" s="169"/>
      <c r="K129" s="7"/>
      <c r="L129" s="7"/>
      <c r="M129" s="32"/>
    </row>
    <row r="130" spans="1:13" ht="17.25" customHeight="1">
      <c r="A130" s="18" t="s">
        <v>832</v>
      </c>
      <c r="B130" s="384"/>
      <c r="C130" s="16"/>
      <c r="D130" s="2"/>
      <c r="E130" s="2"/>
      <c r="F130" s="2"/>
      <c r="G130" s="7"/>
      <c r="H130" s="31"/>
      <c r="I130" s="169"/>
      <c r="J130" s="169"/>
      <c r="K130" s="7"/>
      <c r="L130" s="7"/>
      <c r="M130" s="32"/>
    </row>
    <row r="131" spans="1:13" ht="17.25" customHeight="1">
      <c r="A131" s="18" t="s">
        <v>833</v>
      </c>
      <c r="B131" s="384"/>
      <c r="C131" s="4">
        <v>328528.15</v>
      </c>
      <c r="D131" s="2"/>
      <c r="E131" s="2"/>
      <c r="F131" s="2"/>
      <c r="G131" s="7"/>
      <c r="H131" s="31"/>
      <c r="I131" s="169"/>
      <c r="J131" s="169"/>
      <c r="K131" s="7"/>
      <c r="L131" s="7"/>
      <c r="M131" s="32"/>
    </row>
    <row r="132" spans="1:13" ht="21.75" customHeight="1">
      <c r="A132" s="375" t="s">
        <v>835</v>
      </c>
      <c r="B132" s="187"/>
      <c r="C132" s="335"/>
      <c r="D132" s="186"/>
      <c r="E132" s="186"/>
      <c r="F132" s="187"/>
      <c r="G132" s="7"/>
      <c r="H132" s="31"/>
      <c r="I132" s="169"/>
      <c r="J132" s="169"/>
      <c r="K132" s="7"/>
      <c r="L132" s="7"/>
      <c r="M132" s="32"/>
    </row>
    <row r="133" spans="1:13" ht="12.75">
      <c r="A133" s="18" t="s">
        <v>836</v>
      </c>
      <c r="B133" s="2">
        <v>408.38</v>
      </c>
      <c r="C133" s="2"/>
      <c r="D133" s="2"/>
      <c r="E133" s="2"/>
      <c r="F133" s="2"/>
      <c r="G133" s="7"/>
      <c r="H133" s="31"/>
      <c r="I133" s="169"/>
      <c r="J133" s="169"/>
      <c r="K133" s="7"/>
      <c r="L133" s="7"/>
      <c r="M133" s="32"/>
    </row>
    <row r="134" spans="1:13" ht="12.75">
      <c r="A134" s="18" t="s">
        <v>837</v>
      </c>
      <c r="B134" s="2">
        <v>1842.89</v>
      </c>
      <c r="C134" s="2"/>
      <c r="D134" s="2"/>
      <c r="E134" s="2"/>
      <c r="F134" s="2"/>
      <c r="G134" s="7"/>
      <c r="H134" s="31"/>
      <c r="I134" s="169"/>
      <c r="J134" s="169"/>
      <c r="K134" s="7"/>
      <c r="L134" s="7"/>
      <c r="M134" s="32"/>
    </row>
    <row r="135" spans="1:13" ht="12.75">
      <c r="A135" s="18" t="s">
        <v>838</v>
      </c>
      <c r="B135" s="2">
        <v>726.71</v>
      </c>
      <c r="C135" s="2"/>
      <c r="D135" s="2"/>
      <c r="E135" s="2"/>
      <c r="F135" s="2"/>
      <c r="G135" s="7"/>
      <c r="H135" s="31"/>
      <c r="I135" s="169"/>
      <c r="J135" s="169"/>
      <c r="K135" s="7"/>
      <c r="L135" s="7"/>
      <c r="M135" s="32"/>
    </row>
    <row r="136" spans="1:13" ht="12.75">
      <c r="A136" s="18" t="s">
        <v>839</v>
      </c>
      <c r="B136" s="2">
        <v>626.02</v>
      </c>
      <c r="C136" s="2"/>
      <c r="D136" s="2"/>
      <c r="E136" s="2"/>
      <c r="F136" s="2"/>
      <c r="G136" s="7"/>
      <c r="H136" s="31"/>
      <c r="I136" s="169"/>
      <c r="J136" s="169"/>
      <c r="K136" s="7"/>
      <c r="L136" s="7"/>
      <c r="M136" s="32"/>
    </row>
    <row r="137" spans="1:13" ht="12.75">
      <c r="A137" s="18" t="s">
        <v>840</v>
      </c>
      <c r="B137" s="2">
        <v>589.85</v>
      </c>
      <c r="C137" s="2"/>
      <c r="D137" s="2"/>
      <c r="E137" s="2"/>
      <c r="F137" s="2"/>
      <c r="G137" s="7"/>
      <c r="H137" s="31"/>
      <c r="I137" s="169"/>
      <c r="J137" s="169"/>
      <c r="K137" s="7"/>
      <c r="L137" s="7"/>
      <c r="M137" s="32"/>
    </row>
    <row r="138" spans="1:13" ht="12.75">
      <c r="A138" s="18" t="s">
        <v>841</v>
      </c>
      <c r="B138" s="2">
        <v>399.24</v>
      </c>
      <c r="C138" s="2"/>
      <c r="D138" s="2"/>
      <c r="E138" s="2"/>
      <c r="F138" s="2"/>
      <c r="G138" s="7"/>
      <c r="H138" s="31"/>
      <c r="I138" s="169"/>
      <c r="J138" s="169"/>
      <c r="K138" s="7"/>
      <c r="L138" s="7"/>
      <c r="M138" s="32"/>
    </row>
    <row r="139" spans="1:13" ht="12.75">
      <c r="A139" s="330" t="s">
        <v>692</v>
      </c>
      <c r="B139" s="331"/>
      <c r="C139" s="4">
        <f>SUM(B133:B138)</f>
        <v>4593.09</v>
      </c>
      <c r="D139" s="4"/>
      <c r="E139" s="14"/>
      <c r="F139" s="4"/>
      <c r="G139" s="7"/>
      <c r="H139" s="31"/>
      <c r="I139" s="169"/>
      <c r="J139" s="169"/>
      <c r="K139" s="7"/>
      <c r="L139" s="7"/>
      <c r="M139" s="32"/>
    </row>
    <row r="140" spans="1:13" ht="21" customHeight="1">
      <c r="A140" s="375" t="s">
        <v>847</v>
      </c>
      <c r="B140" s="187"/>
      <c r="C140" s="335"/>
      <c r="D140" s="186"/>
      <c r="E140" s="186"/>
      <c r="F140" s="187"/>
      <c r="G140" s="7"/>
      <c r="H140" s="31"/>
      <c r="I140" s="169"/>
      <c r="J140" s="169"/>
      <c r="K140" s="7"/>
      <c r="L140" s="7"/>
      <c r="M140" s="32"/>
    </row>
    <row r="141" spans="1:13" ht="12.75">
      <c r="A141" s="18" t="s">
        <v>842</v>
      </c>
      <c r="B141" s="2">
        <v>1256.1</v>
      </c>
      <c r="C141" s="2"/>
      <c r="D141" s="2"/>
      <c r="E141" s="2"/>
      <c r="F141" s="2"/>
      <c r="G141" s="7"/>
      <c r="H141" s="31"/>
      <c r="I141" s="169"/>
      <c r="J141" s="169"/>
      <c r="K141" s="7"/>
      <c r="L141" s="7"/>
      <c r="M141" s="32"/>
    </row>
    <row r="142" spans="1:13" ht="12.75">
      <c r="A142" s="18" t="s">
        <v>843</v>
      </c>
      <c r="B142" s="2">
        <v>8074.7</v>
      </c>
      <c r="C142" s="2"/>
      <c r="D142" s="2"/>
      <c r="E142" s="2"/>
      <c r="F142" s="2"/>
      <c r="G142" s="7"/>
      <c r="H142" s="31"/>
      <c r="I142" s="169"/>
      <c r="J142" s="169"/>
      <c r="K142" s="7"/>
      <c r="L142" s="7"/>
      <c r="M142" s="32"/>
    </row>
    <row r="143" spans="1:13" ht="12.75">
      <c r="A143" s="18" t="s">
        <v>802</v>
      </c>
      <c r="B143" s="2">
        <v>19.14</v>
      </c>
      <c r="C143" s="2"/>
      <c r="D143" s="2"/>
      <c r="E143" s="2"/>
      <c r="F143" s="2"/>
      <c r="G143" s="7"/>
      <c r="H143" s="31"/>
      <c r="I143" s="169"/>
      <c r="J143" s="169"/>
      <c r="K143" s="7"/>
      <c r="L143" s="7"/>
      <c r="M143" s="32"/>
    </row>
    <row r="144" spans="1:13" ht="12.75">
      <c r="A144" s="18" t="s">
        <v>844</v>
      </c>
      <c r="B144" s="2">
        <v>20727.6</v>
      </c>
      <c r="C144" s="2"/>
      <c r="D144" s="2"/>
      <c r="E144" s="2"/>
      <c r="F144" s="2"/>
      <c r="G144" s="7"/>
      <c r="H144" s="31"/>
      <c r="I144" s="169"/>
      <c r="J144" s="169"/>
      <c r="K144" s="7"/>
      <c r="L144" s="7"/>
      <c r="M144" s="32"/>
    </row>
    <row r="145" spans="1:13" ht="12.75">
      <c r="A145" s="18" t="s">
        <v>846</v>
      </c>
      <c r="B145" s="2">
        <v>7175.94</v>
      </c>
      <c r="C145" s="2"/>
      <c r="D145" s="2"/>
      <c r="E145" s="2"/>
      <c r="F145" s="2"/>
      <c r="G145" s="7"/>
      <c r="H145" s="31"/>
      <c r="I145" s="169"/>
      <c r="J145" s="169"/>
      <c r="K145" s="7"/>
      <c r="L145" s="7"/>
      <c r="M145" s="32"/>
    </row>
    <row r="146" spans="1:13" ht="12.75">
      <c r="A146" s="18" t="s">
        <v>845</v>
      </c>
      <c r="B146" s="2">
        <v>2986</v>
      </c>
      <c r="C146" s="2"/>
      <c r="D146" s="2"/>
      <c r="E146" s="2"/>
      <c r="F146" s="2"/>
      <c r="G146" s="7"/>
      <c r="H146" s="31"/>
      <c r="I146" s="169"/>
      <c r="J146" s="169"/>
      <c r="K146" s="7"/>
      <c r="L146" s="7"/>
      <c r="M146" s="32"/>
    </row>
    <row r="147" spans="1:13" ht="15.75" customHeight="1">
      <c r="A147" s="330" t="s">
        <v>692</v>
      </c>
      <c r="B147" s="331"/>
      <c r="C147" s="4">
        <f>SUM(B141:B146)</f>
        <v>40239.479999999996</v>
      </c>
      <c r="D147" s="4"/>
      <c r="E147" s="14"/>
      <c r="F147" s="4"/>
      <c r="G147" s="7"/>
      <c r="H147" s="31"/>
      <c r="I147" s="169"/>
      <c r="J147" s="169"/>
      <c r="K147" s="7"/>
      <c r="L147" s="7"/>
      <c r="M147" s="32"/>
    </row>
    <row r="148" spans="1:13" ht="16.5" customHeight="1">
      <c r="A148" s="385" t="s">
        <v>705</v>
      </c>
      <c r="B148" s="386"/>
      <c r="C148" s="47">
        <v>210697.25</v>
      </c>
      <c r="D148" s="4"/>
      <c r="E148" s="14"/>
      <c r="F148" s="4"/>
      <c r="G148" s="7"/>
      <c r="H148" s="31"/>
      <c r="I148" s="169"/>
      <c r="J148" s="169"/>
      <c r="K148" s="7"/>
      <c r="L148" s="7"/>
      <c r="M148" s="32"/>
    </row>
    <row r="149" spans="1:13" ht="18" customHeight="1">
      <c r="A149" s="330" t="s">
        <v>692</v>
      </c>
      <c r="B149" s="332"/>
      <c r="C149" s="4"/>
      <c r="D149" s="4">
        <f>SUM(C124:C148)</f>
        <v>1203308.45</v>
      </c>
      <c r="E149" s="14"/>
      <c r="F149" s="4">
        <f>(D149-E149)</f>
        <v>1203308.45</v>
      </c>
      <c r="G149" s="7"/>
      <c r="H149" s="31"/>
      <c r="I149" s="169"/>
      <c r="J149" s="169"/>
      <c r="K149" s="7"/>
      <c r="L149" s="7"/>
      <c r="M149" s="32"/>
    </row>
    <row r="150" spans="1:13" ht="22.5" customHeight="1">
      <c r="A150" s="322" t="s">
        <v>699</v>
      </c>
      <c r="B150" s="324"/>
      <c r="C150" s="335"/>
      <c r="D150" s="186"/>
      <c r="E150" s="186"/>
      <c r="F150" s="187"/>
      <c r="G150" s="7"/>
      <c r="H150" s="31"/>
      <c r="I150" s="169"/>
      <c r="J150" s="169"/>
      <c r="K150" s="7"/>
      <c r="L150" s="7"/>
      <c r="M150" s="32"/>
    </row>
    <row r="151" spans="1:13" ht="12.75">
      <c r="A151" s="341" t="s">
        <v>777</v>
      </c>
      <c r="B151" s="342"/>
      <c r="C151" s="1">
        <v>2509.51</v>
      </c>
      <c r="D151" s="2"/>
      <c r="E151" s="2"/>
      <c r="F151" s="2"/>
      <c r="G151" s="7"/>
      <c r="H151" s="31"/>
      <c r="I151" s="169"/>
      <c r="J151" s="169"/>
      <c r="K151" s="7"/>
      <c r="L151" s="7"/>
      <c r="M151" s="32"/>
    </row>
    <row r="152" spans="1:13" ht="12.75">
      <c r="A152" s="343" t="s">
        <v>848</v>
      </c>
      <c r="B152" s="344"/>
      <c r="C152" s="2">
        <v>24000</v>
      </c>
      <c r="D152" s="2"/>
      <c r="E152" s="2"/>
      <c r="F152" s="2"/>
      <c r="G152" s="7"/>
      <c r="H152" s="31"/>
      <c r="I152" s="169"/>
      <c r="J152" s="169"/>
      <c r="K152" s="7"/>
      <c r="L152" s="7"/>
      <c r="M152" s="32"/>
    </row>
    <row r="153" spans="1:13" ht="12.75">
      <c r="A153" s="330" t="s">
        <v>692</v>
      </c>
      <c r="B153" s="331"/>
      <c r="C153" s="332"/>
      <c r="D153" s="4">
        <f>SUM(C151:C152)</f>
        <v>26509.510000000002</v>
      </c>
      <c r="E153" s="4">
        <v>26509.51</v>
      </c>
      <c r="F153" s="4"/>
      <c r="G153" s="7"/>
      <c r="H153" s="31"/>
      <c r="I153" s="169"/>
      <c r="J153" s="169"/>
      <c r="K153" s="7"/>
      <c r="L153" s="7"/>
      <c r="M153" s="32"/>
    </row>
    <row r="154" spans="1:13" ht="16.5" customHeight="1">
      <c r="A154" s="161" t="s">
        <v>707</v>
      </c>
      <c r="B154" s="162"/>
      <c r="C154" s="163"/>
      <c r="D154" s="4">
        <f>SUM(D116:D153)</f>
        <v>2894764.3499999996</v>
      </c>
      <c r="E154" s="4">
        <f>SUM(E116:E153)</f>
        <v>486099.99</v>
      </c>
      <c r="F154" s="4">
        <f>(D154-E154)</f>
        <v>2408664.3599999994</v>
      </c>
      <c r="G154" s="7"/>
      <c r="H154" s="31"/>
      <c r="I154" s="7"/>
      <c r="J154" s="7"/>
      <c r="K154" s="7"/>
      <c r="L154" s="7"/>
      <c r="M154" s="32"/>
    </row>
    <row r="155" spans="1:13" ht="14.25" customHeight="1">
      <c r="A155" s="164"/>
      <c r="B155" s="165"/>
      <c r="C155" s="166"/>
      <c r="D155" s="24" t="s">
        <v>849</v>
      </c>
      <c r="E155" s="24" t="s">
        <v>850</v>
      </c>
      <c r="F155" s="24" t="s">
        <v>851</v>
      </c>
      <c r="G155" s="7"/>
      <c r="H155" s="170" t="s">
        <v>707</v>
      </c>
      <c r="I155" s="171"/>
      <c r="J155" s="175"/>
      <c r="K155" s="4">
        <f>SUM(K116:K154)</f>
        <v>2874826.6999999997</v>
      </c>
      <c r="L155" s="4">
        <f>SUM(L116:L154)</f>
        <v>2091245.3900000001</v>
      </c>
      <c r="M155" s="4">
        <f>(K155-L155)</f>
        <v>783581.3099999996</v>
      </c>
    </row>
    <row r="156" spans="1:13" ht="17.25" customHeight="1">
      <c r="A156" s="161" t="s">
        <v>708</v>
      </c>
      <c r="B156" s="162"/>
      <c r="C156" s="163"/>
      <c r="D156" s="4">
        <v>2894764.35</v>
      </c>
      <c r="E156" s="4">
        <v>486099.99</v>
      </c>
      <c r="F156" s="4">
        <v>2408664.36</v>
      </c>
      <c r="G156" s="7"/>
      <c r="H156" s="170" t="s">
        <v>708</v>
      </c>
      <c r="I156" s="171"/>
      <c r="J156" s="175"/>
      <c r="K156" s="4">
        <v>2874826.7</v>
      </c>
      <c r="L156" s="4">
        <v>2091245.39</v>
      </c>
      <c r="M156" s="4">
        <v>783581.13</v>
      </c>
    </row>
    <row r="157" spans="1:13" ht="32.25" customHeight="1">
      <c r="A157" s="333" t="s">
        <v>855</v>
      </c>
      <c r="B157" s="334"/>
      <c r="C157" s="335"/>
      <c r="D157" s="186"/>
      <c r="E157" s="186"/>
      <c r="F157" s="187"/>
      <c r="G157" s="7"/>
      <c r="H157" s="27"/>
      <c r="I157" s="37"/>
      <c r="J157" s="37"/>
      <c r="K157" s="37"/>
      <c r="L157" s="37"/>
      <c r="M157" s="51"/>
    </row>
    <row r="158" spans="1:13" ht="15.75" customHeight="1">
      <c r="A158" s="2" t="s">
        <v>744</v>
      </c>
      <c r="B158" s="2">
        <v>1203308.45</v>
      </c>
      <c r="C158" s="2"/>
      <c r="D158" s="2"/>
      <c r="E158" s="2"/>
      <c r="F158" s="2"/>
      <c r="G158" s="7"/>
      <c r="H158" s="31"/>
      <c r="I158" s="169"/>
      <c r="J158" s="169"/>
      <c r="K158" s="7"/>
      <c r="L158" s="7"/>
      <c r="M158" s="32"/>
    </row>
    <row r="159" spans="1:13" ht="14.25" customHeight="1">
      <c r="A159" s="2" t="s">
        <v>745</v>
      </c>
      <c r="B159" s="15">
        <v>26509.51</v>
      </c>
      <c r="C159" s="2"/>
      <c r="D159" s="2"/>
      <c r="E159" s="2"/>
      <c r="F159" s="2"/>
      <c r="G159" s="7"/>
      <c r="H159" s="31"/>
      <c r="I159" s="169"/>
      <c r="J159" s="169"/>
      <c r="K159" s="7"/>
      <c r="L159" s="7"/>
      <c r="M159" s="32"/>
    </row>
    <row r="160" spans="1:13" ht="16.5" customHeight="1">
      <c r="A160" s="167" t="s">
        <v>746</v>
      </c>
      <c r="B160" s="168"/>
      <c r="C160" s="4">
        <f>(B158+B159)</f>
        <v>1229817.96</v>
      </c>
      <c r="D160" s="2"/>
      <c r="E160" s="2"/>
      <c r="F160" s="2"/>
      <c r="G160" s="7"/>
      <c r="H160" s="31"/>
      <c r="I160" s="169"/>
      <c r="J160" s="169"/>
      <c r="K160" s="7"/>
      <c r="L160" s="7"/>
      <c r="M160" s="32"/>
    </row>
    <row r="161" spans="1:13" ht="13.5" customHeight="1">
      <c r="A161" s="2" t="s">
        <v>747</v>
      </c>
      <c r="B161" s="1">
        <v>394429.89</v>
      </c>
      <c r="C161" s="7"/>
      <c r="D161" s="2"/>
      <c r="E161" s="2"/>
      <c r="F161" s="2"/>
      <c r="G161" s="7"/>
      <c r="H161" s="31"/>
      <c r="I161" s="169"/>
      <c r="J161" s="169"/>
      <c r="K161" s="7"/>
      <c r="L161" s="7"/>
      <c r="M161" s="32"/>
    </row>
    <row r="162" spans="1:13" ht="14.25" customHeight="1">
      <c r="A162" s="2" t="s">
        <v>750</v>
      </c>
      <c r="B162" s="1">
        <v>394429.89</v>
      </c>
      <c r="C162" s="7"/>
      <c r="D162" s="2"/>
      <c r="E162" s="2"/>
      <c r="F162" s="2"/>
      <c r="G162" s="7"/>
      <c r="H162" s="31"/>
      <c r="I162" s="169"/>
      <c r="J162" s="169"/>
      <c r="K162" s="7"/>
      <c r="L162" s="7"/>
      <c r="M162" s="32"/>
    </row>
    <row r="163" spans="1:13" ht="14.25" customHeight="1">
      <c r="A163" s="55" t="s">
        <v>745</v>
      </c>
      <c r="B163" s="56">
        <v>816561.11</v>
      </c>
      <c r="C163" s="7"/>
      <c r="D163" s="2"/>
      <c r="E163" s="2"/>
      <c r="F163" s="2"/>
      <c r="G163" s="7"/>
      <c r="H163" s="31"/>
      <c r="I163" s="169"/>
      <c r="J163" s="169"/>
      <c r="K163" s="7"/>
      <c r="L163" s="7"/>
      <c r="M163" s="32"/>
    </row>
    <row r="164" spans="1:13" ht="13.5" customHeight="1">
      <c r="A164" s="167" t="s">
        <v>751</v>
      </c>
      <c r="B164" s="168"/>
      <c r="C164" s="40">
        <f>(B162+B163)</f>
        <v>1210991</v>
      </c>
      <c r="D164" s="2"/>
      <c r="E164" s="2"/>
      <c r="F164" s="2"/>
      <c r="G164" s="7"/>
      <c r="H164" s="31"/>
      <c r="I164" s="169"/>
      <c r="J164" s="169"/>
      <c r="K164" s="7"/>
      <c r="L164" s="7"/>
      <c r="M164" s="32"/>
    </row>
    <row r="165" spans="1:13" ht="17.25" customHeight="1">
      <c r="A165" s="244" t="s">
        <v>781</v>
      </c>
      <c r="B165" s="245"/>
      <c r="C165" s="40">
        <f>(C160-C164)</f>
        <v>18826.959999999963</v>
      </c>
      <c r="D165" s="15"/>
      <c r="E165" s="15"/>
      <c r="F165" s="15"/>
      <c r="G165" s="7"/>
      <c r="H165" s="31"/>
      <c r="I165" s="7"/>
      <c r="J165" s="7"/>
      <c r="K165" s="7"/>
      <c r="L165" s="7"/>
      <c r="M165" s="32"/>
    </row>
    <row r="166" spans="1:13" ht="22.5" customHeight="1">
      <c r="A166" s="322" t="s">
        <v>856</v>
      </c>
      <c r="B166" s="323"/>
      <c r="C166" s="324"/>
      <c r="D166" s="325"/>
      <c r="E166" s="312"/>
      <c r="F166" s="326"/>
      <c r="G166" s="7"/>
      <c r="H166" s="149" t="s">
        <v>856</v>
      </c>
      <c r="I166" s="256"/>
      <c r="J166" s="187"/>
      <c r="K166" s="199"/>
      <c r="L166" s="186"/>
      <c r="M166" s="187"/>
    </row>
    <row r="167" spans="1:13" ht="21.75" customHeight="1">
      <c r="A167" s="322" t="s">
        <v>434</v>
      </c>
      <c r="B167" s="323"/>
      <c r="C167" s="324"/>
      <c r="D167" s="325"/>
      <c r="E167" s="312"/>
      <c r="F167" s="326"/>
      <c r="G167" s="7"/>
      <c r="H167" s="309" t="s">
        <v>870</v>
      </c>
      <c r="I167" s="310"/>
      <c r="J167" s="311"/>
      <c r="K167" s="199"/>
      <c r="L167" s="186"/>
      <c r="M167" s="187"/>
    </row>
    <row r="168" spans="1:13" ht="27" customHeight="1">
      <c r="A168" s="327" t="s">
        <v>857</v>
      </c>
      <c r="B168" s="328"/>
      <c r="C168" s="329"/>
      <c r="D168" s="320">
        <v>1584</v>
      </c>
      <c r="E168" s="320"/>
      <c r="F168" s="320">
        <f>(D168-E168)</f>
        <v>1584</v>
      </c>
      <c r="G168" s="7"/>
      <c r="H168" s="189" t="s">
        <v>871</v>
      </c>
      <c r="I168" s="246"/>
      <c r="J168" s="246"/>
      <c r="K168" s="14">
        <v>1584</v>
      </c>
      <c r="L168" s="14"/>
      <c r="M168" s="14">
        <f>(K168-L168)</f>
        <v>1584</v>
      </c>
    </row>
    <row r="169" spans="1:13" ht="12.75">
      <c r="A169" s="125"/>
      <c r="B169" s="126"/>
      <c r="C169" s="225"/>
      <c r="D169" s="321"/>
      <c r="E169" s="321"/>
      <c r="F169" s="321"/>
      <c r="G169" s="7"/>
      <c r="H169" s="50"/>
      <c r="I169" s="169"/>
      <c r="J169" s="169"/>
      <c r="K169" s="7"/>
      <c r="L169" s="7"/>
      <c r="M169" s="32"/>
    </row>
    <row r="170" spans="1:13" ht="23.25" customHeight="1">
      <c r="A170" s="322" t="s">
        <v>858</v>
      </c>
      <c r="B170" s="323"/>
      <c r="C170" s="324"/>
      <c r="D170" s="325"/>
      <c r="E170" s="312"/>
      <c r="F170" s="326"/>
      <c r="G170" s="7"/>
      <c r="H170" s="31"/>
      <c r="I170" s="169"/>
      <c r="J170" s="169"/>
      <c r="K170" s="7"/>
      <c r="L170" s="7"/>
      <c r="M170" s="32"/>
    </row>
    <row r="171" spans="1:13" ht="12.75">
      <c r="A171" s="2" t="s">
        <v>744</v>
      </c>
      <c r="B171" s="2">
        <v>1584</v>
      </c>
      <c r="C171" s="2"/>
      <c r="D171" s="2"/>
      <c r="E171" s="2"/>
      <c r="F171" s="2"/>
      <c r="G171" s="7"/>
      <c r="H171" s="12"/>
      <c r="I171" s="169"/>
      <c r="J171" s="169"/>
      <c r="K171" s="41"/>
      <c r="L171" s="41"/>
      <c r="M171" s="53"/>
    </row>
    <row r="172" spans="1:13" ht="12.75">
      <c r="A172" s="2" t="s">
        <v>745</v>
      </c>
      <c r="B172" s="15">
        <v>0</v>
      </c>
      <c r="C172" s="2"/>
      <c r="D172" s="2"/>
      <c r="E172" s="2"/>
      <c r="F172" s="2"/>
      <c r="G172" s="7"/>
      <c r="H172" s="31"/>
      <c r="I172" s="169"/>
      <c r="J172" s="169"/>
      <c r="K172" s="7"/>
      <c r="L172" s="7"/>
      <c r="M172" s="32"/>
    </row>
    <row r="173" spans="1:13" ht="17.25" customHeight="1">
      <c r="A173" s="167" t="s">
        <v>746</v>
      </c>
      <c r="B173" s="168"/>
      <c r="C173" s="4">
        <f>(B171+B172)</f>
        <v>1584</v>
      </c>
      <c r="D173" s="2"/>
      <c r="E173" s="2"/>
      <c r="F173" s="2"/>
      <c r="G173" s="7"/>
      <c r="H173" s="31"/>
      <c r="I173" s="169"/>
      <c r="J173" s="169"/>
      <c r="K173" s="7"/>
      <c r="L173" s="7"/>
      <c r="M173" s="32"/>
    </row>
    <row r="174" spans="1:13" ht="12.75">
      <c r="A174" s="2" t="s">
        <v>859</v>
      </c>
      <c r="B174" s="1">
        <v>1584</v>
      </c>
      <c r="C174" s="7"/>
      <c r="D174" s="2"/>
      <c r="E174" s="2"/>
      <c r="F174" s="2"/>
      <c r="G174" s="7"/>
      <c r="H174" s="31"/>
      <c r="I174" s="169"/>
      <c r="J174" s="169"/>
      <c r="K174" s="7"/>
      <c r="L174" s="7"/>
      <c r="M174" s="32"/>
    </row>
    <row r="175" spans="1:13" ht="12.75">
      <c r="A175" s="2" t="s">
        <v>750</v>
      </c>
      <c r="B175" s="15">
        <v>1584</v>
      </c>
      <c r="C175" s="7"/>
      <c r="D175" s="2"/>
      <c r="E175" s="2"/>
      <c r="F175" s="2"/>
      <c r="G175" s="7"/>
      <c r="H175" s="31"/>
      <c r="I175" s="169"/>
      <c r="J175" s="169"/>
      <c r="K175" s="7"/>
      <c r="L175" s="7"/>
      <c r="M175" s="32"/>
    </row>
    <row r="176" spans="1:13" ht="12.75">
      <c r="A176" s="55" t="s">
        <v>745</v>
      </c>
      <c r="B176" s="47">
        <v>0</v>
      </c>
      <c r="C176" s="7"/>
      <c r="D176" s="2"/>
      <c r="E176" s="2"/>
      <c r="F176" s="2"/>
      <c r="G176" s="7"/>
      <c r="H176" s="31"/>
      <c r="I176" s="169"/>
      <c r="J176" s="169"/>
      <c r="K176" s="7"/>
      <c r="L176" s="7"/>
      <c r="M176" s="32"/>
    </row>
    <row r="177" spans="1:13" ht="14.25" customHeight="1">
      <c r="A177" s="167" t="s">
        <v>751</v>
      </c>
      <c r="B177" s="168"/>
      <c r="C177" s="40">
        <f>(B175+B176)</f>
        <v>1584</v>
      </c>
      <c r="D177" s="2"/>
      <c r="E177" s="2"/>
      <c r="F177" s="2"/>
      <c r="G177" s="7"/>
      <c r="H177" s="31"/>
      <c r="I177" s="169"/>
      <c r="J177" s="169"/>
      <c r="K177" s="7"/>
      <c r="L177" s="7"/>
      <c r="M177" s="32"/>
    </row>
    <row r="178" spans="1:13" ht="12.75">
      <c r="A178" s="244" t="s">
        <v>860</v>
      </c>
      <c r="B178" s="245"/>
      <c r="C178" s="40">
        <f>(C173-C177)</f>
        <v>0</v>
      </c>
      <c r="D178" s="15"/>
      <c r="E178" s="15"/>
      <c r="F178" s="15"/>
      <c r="G178" s="7"/>
      <c r="H178" s="31"/>
      <c r="I178" s="169"/>
      <c r="J178" s="169"/>
      <c r="K178" s="7"/>
      <c r="L178" s="7"/>
      <c r="M178" s="32"/>
    </row>
    <row r="179" spans="1:13" ht="20.25" customHeight="1">
      <c r="A179" s="322" t="s">
        <v>861</v>
      </c>
      <c r="B179" s="323"/>
      <c r="C179" s="324"/>
      <c r="D179" s="325"/>
      <c r="E179" s="312"/>
      <c r="F179" s="326"/>
      <c r="G179" s="7"/>
      <c r="H179" s="31"/>
      <c r="I179" s="7"/>
      <c r="J179" s="7"/>
      <c r="K179" s="7"/>
      <c r="L179" s="7"/>
      <c r="M179" s="32"/>
    </row>
    <row r="180" spans="1:13" ht="14.25" customHeight="1">
      <c r="A180" s="327" t="s">
        <v>862</v>
      </c>
      <c r="B180" s="328"/>
      <c r="C180" s="222"/>
      <c r="D180" s="293"/>
      <c r="E180" s="293"/>
      <c r="F180" s="320"/>
      <c r="G180" s="7"/>
      <c r="H180" s="118" t="s">
        <v>861</v>
      </c>
      <c r="I180" s="253"/>
      <c r="J180" s="192"/>
      <c r="K180" s="222"/>
      <c r="L180" s="191"/>
      <c r="M180" s="192"/>
    </row>
    <row r="181" spans="1:13" ht="15.75" customHeight="1">
      <c r="A181" s="125"/>
      <c r="B181" s="126"/>
      <c r="C181" s="125"/>
      <c r="D181" s="289"/>
      <c r="E181" s="289"/>
      <c r="F181" s="237"/>
      <c r="G181" s="7"/>
      <c r="H181" s="128"/>
      <c r="I181" s="129"/>
      <c r="J181" s="117"/>
      <c r="K181" s="128"/>
      <c r="L181" s="129"/>
      <c r="M181" s="117"/>
    </row>
    <row r="182" spans="1:13" ht="14.25" customHeight="1">
      <c r="A182" s="125"/>
      <c r="B182" s="126"/>
      <c r="C182" s="125"/>
      <c r="D182" s="289"/>
      <c r="E182" s="289"/>
      <c r="F182" s="321"/>
      <c r="G182" s="7"/>
      <c r="H182" s="264" t="s">
        <v>872</v>
      </c>
      <c r="I182" s="265"/>
      <c r="J182" s="308"/>
      <c r="K182" s="21"/>
      <c r="L182" s="20"/>
      <c r="M182" s="58"/>
    </row>
    <row r="183" spans="1:13" ht="24" customHeight="1">
      <c r="A183" s="322" t="s">
        <v>753</v>
      </c>
      <c r="B183" s="323"/>
      <c r="C183" s="324"/>
      <c r="D183" s="325"/>
      <c r="E183" s="312"/>
      <c r="F183" s="326"/>
      <c r="G183" s="7"/>
      <c r="H183" s="179" t="s">
        <v>747</v>
      </c>
      <c r="I183" s="180"/>
      <c r="J183" s="307"/>
      <c r="K183" s="300"/>
      <c r="L183" s="300"/>
      <c r="M183" s="300"/>
    </row>
    <row r="184" spans="1:13" ht="12.75">
      <c r="A184" s="1" t="s">
        <v>863</v>
      </c>
      <c r="B184" s="1">
        <v>3800</v>
      </c>
      <c r="C184" s="1"/>
      <c r="D184" s="1"/>
      <c r="E184" s="1"/>
      <c r="F184" s="1"/>
      <c r="G184" s="7"/>
      <c r="H184" s="189" t="s">
        <v>873</v>
      </c>
      <c r="I184" s="190"/>
      <c r="J184" s="38">
        <v>12304.29</v>
      </c>
      <c r="K184" s="16"/>
      <c r="L184" s="16"/>
      <c r="M184" s="16"/>
    </row>
    <row r="185" spans="1:13" ht="15.75" customHeight="1">
      <c r="A185" s="2" t="s">
        <v>864</v>
      </c>
      <c r="B185" s="15">
        <v>67473.33</v>
      </c>
      <c r="C185" s="5">
        <f>SUM(B184:B185)</f>
        <v>71273.33</v>
      </c>
      <c r="D185" s="2"/>
      <c r="E185" s="2"/>
      <c r="F185" s="2"/>
      <c r="G185" s="7"/>
      <c r="H185" s="139" t="s">
        <v>435</v>
      </c>
      <c r="I185" s="140"/>
      <c r="J185" s="38">
        <v>2421.68</v>
      </c>
      <c r="K185" s="16"/>
      <c r="L185" s="16"/>
      <c r="M185" s="16"/>
    </row>
    <row r="186" spans="1:13" ht="25.5">
      <c r="A186" s="13" t="s">
        <v>865</v>
      </c>
      <c r="B186" s="2">
        <v>2924.66</v>
      </c>
      <c r="C186" s="38"/>
      <c r="D186" s="2"/>
      <c r="E186" s="2"/>
      <c r="F186" s="2"/>
      <c r="G186" s="7"/>
      <c r="H186" s="315" t="s">
        <v>874</v>
      </c>
      <c r="I186" s="316"/>
      <c r="J186" s="38">
        <v>639.99</v>
      </c>
      <c r="K186" s="16"/>
      <c r="L186" s="16"/>
      <c r="M186" s="16"/>
    </row>
    <row r="187" spans="1:13" ht="15.75" customHeight="1">
      <c r="A187" s="15" t="s">
        <v>866</v>
      </c>
      <c r="B187" s="15">
        <v>268269.46</v>
      </c>
      <c r="C187" s="5">
        <f>SUM(B186:B187)</f>
        <v>271194.12</v>
      </c>
      <c r="D187" s="15"/>
      <c r="E187" s="15"/>
      <c r="F187" s="15"/>
      <c r="G187" s="7"/>
      <c r="H187" s="139" t="s">
        <v>875</v>
      </c>
      <c r="I187" s="140"/>
      <c r="J187" s="38">
        <v>1136</v>
      </c>
      <c r="K187" s="16"/>
      <c r="L187" s="16"/>
      <c r="M187" s="16"/>
    </row>
    <row r="188" spans="1:13" ht="17.25" customHeight="1">
      <c r="A188" s="161" t="s">
        <v>707</v>
      </c>
      <c r="B188" s="312"/>
      <c r="C188" s="5">
        <f>SUM(C184:C187)</f>
        <v>342467.45</v>
      </c>
      <c r="D188" s="4">
        <f>SUM(D156:D187)</f>
        <v>2896348.35</v>
      </c>
      <c r="E188" s="4">
        <f>SUM(E156:E187)</f>
        <v>486099.99</v>
      </c>
      <c r="F188" s="4">
        <f>(D188-E188)</f>
        <v>2410248.3600000003</v>
      </c>
      <c r="G188" s="7"/>
      <c r="H188" s="313" t="s">
        <v>876</v>
      </c>
      <c r="I188" s="314"/>
      <c r="J188" s="39">
        <v>560.96</v>
      </c>
      <c r="K188" s="17"/>
      <c r="L188" s="17"/>
      <c r="M188" s="17"/>
    </row>
    <row r="189" spans="1:13" ht="15" customHeight="1">
      <c r="A189" s="164"/>
      <c r="B189" s="312"/>
      <c r="C189" s="22"/>
      <c r="D189" s="24" t="s">
        <v>868</v>
      </c>
      <c r="E189" s="24" t="s">
        <v>850</v>
      </c>
      <c r="F189" s="24" t="s">
        <v>869</v>
      </c>
      <c r="G189" s="7"/>
      <c r="H189" s="279" t="s">
        <v>707</v>
      </c>
      <c r="I189" s="281"/>
      <c r="J189" s="5">
        <f>SUM(J184:J188)</f>
        <v>17062.92</v>
      </c>
      <c r="K189" s="4">
        <f>SUM(K156:K188)</f>
        <v>2876410.7</v>
      </c>
      <c r="L189" s="4">
        <f>SUM(L156:L188)</f>
        <v>2091245.39</v>
      </c>
      <c r="M189" s="4">
        <f>(K189-L189)</f>
        <v>785165.3100000003</v>
      </c>
    </row>
    <row r="190" spans="1:13" ht="14.25" customHeight="1">
      <c r="A190" s="161" t="s">
        <v>708</v>
      </c>
      <c r="B190" s="312"/>
      <c r="C190" s="5" t="s">
        <v>867</v>
      </c>
      <c r="D190" s="4">
        <v>2896348.35</v>
      </c>
      <c r="E190" s="4">
        <v>486099.99</v>
      </c>
      <c r="F190" s="4">
        <v>2408664.36</v>
      </c>
      <c r="G190" s="7"/>
      <c r="H190" s="279" t="s">
        <v>708</v>
      </c>
      <c r="I190" s="281"/>
      <c r="J190" s="5">
        <v>17062.92</v>
      </c>
      <c r="K190" s="4">
        <v>2876410.7</v>
      </c>
      <c r="L190" s="4">
        <v>2091245.39</v>
      </c>
      <c r="M190" s="4">
        <v>785165.31</v>
      </c>
    </row>
    <row r="191" spans="1:13" ht="25.5">
      <c r="A191" s="60" t="s">
        <v>890</v>
      </c>
      <c r="B191" s="61">
        <v>183587.83</v>
      </c>
      <c r="C191" s="62"/>
      <c r="D191" s="1"/>
      <c r="E191" s="1"/>
      <c r="F191" s="1"/>
      <c r="G191" s="7"/>
      <c r="H191" s="220" t="s">
        <v>896</v>
      </c>
      <c r="I191" s="288"/>
      <c r="J191" s="2">
        <v>50.5</v>
      </c>
      <c r="K191" s="2"/>
      <c r="L191" s="2"/>
      <c r="M191" s="16"/>
    </row>
    <row r="192" spans="1:13" ht="25.5" customHeight="1">
      <c r="A192" s="57" t="s">
        <v>877</v>
      </c>
      <c r="B192" s="66">
        <v>121902.99</v>
      </c>
      <c r="C192" s="5">
        <f>SUM(B191:B192)</f>
        <v>305490.82</v>
      </c>
      <c r="D192" s="2"/>
      <c r="E192" s="2"/>
      <c r="F192" s="2"/>
      <c r="G192" s="7"/>
      <c r="H192" s="42" t="s">
        <v>913</v>
      </c>
      <c r="I192" s="68">
        <v>6298.8</v>
      </c>
      <c r="J192" s="2"/>
      <c r="K192" s="2"/>
      <c r="L192" s="2"/>
      <c r="M192" s="16"/>
    </row>
    <row r="193" spans="1:13" ht="38.25">
      <c r="A193" s="13" t="s">
        <v>878</v>
      </c>
      <c r="B193" s="63">
        <v>112433.24</v>
      </c>
      <c r="C193" s="2"/>
      <c r="D193" s="2"/>
      <c r="E193" s="2"/>
      <c r="F193" s="2"/>
      <c r="G193" s="44"/>
      <c r="H193" s="42" t="s">
        <v>897</v>
      </c>
      <c r="I193" s="69">
        <v>920</v>
      </c>
      <c r="J193" s="4">
        <f>SUM(I192+I193)</f>
        <v>7218.8</v>
      </c>
      <c r="K193" s="2"/>
      <c r="L193" s="2"/>
      <c r="M193" s="16"/>
    </row>
    <row r="194" spans="1:13" ht="28.5" customHeight="1">
      <c r="A194" s="13" t="s">
        <v>879</v>
      </c>
      <c r="B194" s="66">
        <v>207913.41</v>
      </c>
      <c r="C194" s="4">
        <f>SUM(B193+B194)</f>
        <v>320346.65</v>
      </c>
      <c r="D194" s="2"/>
      <c r="E194" s="2"/>
      <c r="F194" s="2"/>
      <c r="G194" s="44"/>
      <c r="H194" s="141" t="s">
        <v>898</v>
      </c>
      <c r="I194" s="247"/>
      <c r="J194" s="2">
        <v>26522.06</v>
      </c>
      <c r="K194" s="2"/>
      <c r="L194" s="2"/>
      <c r="M194" s="16"/>
    </row>
    <row r="195" spans="1:13" ht="27" customHeight="1">
      <c r="A195" s="263" t="s">
        <v>880</v>
      </c>
      <c r="B195" s="263"/>
      <c r="C195" s="1">
        <v>1389</v>
      </c>
      <c r="D195" s="2"/>
      <c r="E195" s="2"/>
      <c r="F195" s="2"/>
      <c r="G195" s="44"/>
      <c r="H195" s="141" t="s">
        <v>899</v>
      </c>
      <c r="I195" s="247"/>
      <c r="J195" s="2">
        <v>744.39</v>
      </c>
      <c r="K195" s="2"/>
      <c r="L195" s="2"/>
      <c r="M195" s="16"/>
    </row>
    <row r="196" spans="1:13" ht="24.75" customHeight="1">
      <c r="A196" s="141" t="s">
        <v>881</v>
      </c>
      <c r="B196" s="247"/>
      <c r="C196" s="2">
        <v>340</v>
      </c>
      <c r="D196" s="2"/>
      <c r="E196" s="2"/>
      <c r="F196" s="2"/>
      <c r="G196" s="44"/>
      <c r="H196" s="141" t="s">
        <v>900</v>
      </c>
      <c r="I196" s="247"/>
      <c r="J196" s="2">
        <v>422.4</v>
      </c>
      <c r="K196" s="2"/>
      <c r="L196" s="2"/>
      <c r="M196" s="16"/>
    </row>
    <row r="197" spans="1:13" ht="12.75">
      <c r="A197" s="141" t="s">
        <v>882</v>
      </c>
      <c r="B197" s="247"/>
      <c r="C197" s="15">
        <v>586.5</v>
      </c>
      <c r="D197" s="2"/>
      <c r="E197" s="2"/>
      <c r="F197" s="2"/>
      <c r="G197" s="44"/>
      <c r="H197" s="141" t="s">
        <v>901</v>
      </c>
      <c r="I197" s="247"/>
      <c r="J197" s="2">
        <v>4406.5</v>
      </c>
      <c r="K197" s="2"/>
      <c r="L197" s="2"/>
      <c r="M197" s="16"/>
    </row>
    <row r="198" spans="1:13" ht="21" customHeight="1">
      <c r="A198" s="141" t="s">
        <v>892</v>
      </c>
      <c r="B198" s="274">
        <v>1840.88</v>
      </c>
      <c r="C198" s="143"/>
      <c r="D198" s="237"/>
      <c r="E198" s="237"/>
      <c r="F198" s="237"/>
      <c r="G198" s="44"/>
      <c r="H198" s="141" t="s">
        <v>902</v>
      </c>
      <c r="I198" s="247"/>
      <c r="J198" s="2">
        <v>4080.86</v>
      </c>
      <c r="K198" s="2"/>
      <c r="L198" s="2"/>
      <c r="M198" s="16"/>
    </row>
    <row r="199" spans="1:13" ht="17.25" customHeight="1">
      <c r="A199" s="141"/>
      <c r="B199" s="143"/>
      <c r="C199" s="143"/>
      <c r="D199" s="237"/>
      <c r="E199" s="237"/>
      <c r="F199" s="237"/>
      <c r="G199" s="44"/>
      <c r="H199" s="141" t="s">
        <v>903</v>
      </c>
      <c r="I199" s="247"/>
      <c r="J199" s="2">
        <v>13615.72</v>
      </c>
      <c r="K199" s="2"/>
      <c r="L199" s="2"/>
      <c r="M199" s="16"/>
    </row>
    <row r="200" spans="1:13" ht="21" customHeight="1">
      <c r="A200" s="141" t="s">
        <v>891</v>
      </c>
      <c r="B200" s="143">
        <v>17481.49</v>
      </c>
      <c r="C200" s="242">
        <f>SUM(B198:B201)</f>
        <v>19322.370000000003</v>
      </c>
      <c r="D200" s="143"/>
      <c r="E200" s="143"/>
      <c r="F200" s="237"/>
      <c r="G200" s="44"/>
      <c r="H200" s="141" t="s">
        <v>907</v>
      </c>
      <c r="I200" s="247"/>
      <c r="J200" s="2">
        <v>3500</v>
      </c>
      <c r="K200" s="2"/>
      <c r="L200" s="2"/>
      <c r="M200" s="16"/>
    </row>
    <row r="201" spans="1:13" ht="17.25" customHeight="1">
      <c r="A201" s="141"/>
      <c r="B201" s="275"/>
      <c r="C201" s="305"/>
      <c r="D201" s="143"/>
      <c r="E201" s="143"/>
      <c r="F201" s="237"/>
      <c r="G201" s="44"/>
      <c r="H201" s="141" t="s">
        <v>904</v>
      </c>
      <c r="I201" s="247"/>
      <c r="J201" s="2">
        <v>39779.5</v>
      </c>
      <c r="K201" s="2"/>
      <c r="L201" s="2"/>
      <c r="M201" s="16"/>
    </row>
    <row r="202" spans="1:13" ht="27" customHeight="1">
      <c r="A202" s="141" t="s">
        <v>883</v>
      </c>
      <c r="B202" s="127"/>
      <c r="C202" s="237">
        <v>12000</v>
      </c>
      <c r="D202" s="143"/>
      <c r="E202" s="143"/>
      <c r="F202" s="237"/>
      <c r="G202" s="44"/>
      <c r="H202" s="141" t="s">
        <v>905</v>
      </c>
      <c r="I202" s="247"/>
      <c r="J202" s="2">
        <v>5143.66</v>
      </c>
      <c r="K202" s="2"/>
      <c r="L202" s="2"/>
      <c r="M202" s="16"/>
    </row>
    <row r="203" spans="1:13" ht="26.25" customHeight="1">
      <c r="A203" s="141"/>
      <c r="B203" s="127"/>
      <c r="C203" s="237"/>
      <c r="D203" s="143"/>
      <c r="E203" s="143"/>
      <c r="F203" s="237"/>
      <c r="G203" s="44"/>
      <c r="H203" s="284" t="s">
        <v>906</v>
      </c>
      <c r="I203" s="285"/>
      <c r="J203" s="15">
        <v>15479.49</v>
      </c>
      <c r="K203" s="15"/>
      <c r="L203" s="15"/>
      <c r="M203" s="17"/>
    </row>
    <row r="204" spans="1:13" ht="18.75" customHeight="1">
      <c r="A204" s="141" t="s">
        <v>884</v>
      </c>
      <c r="B204" s="247"/>
      <c r="C204" s="2">
        <v>45.71</v>
      </c>
      <c r="D204" s="2"/>
      <c r="E204" s="2"/>
      <c r="F204" s="2"/>
      <c r="G204" s="44"/>
      <c r="H204" s="170" t="s">
        <v>692</v>
      </c>
      <c r="I204" s="171"/>
      <c r="J204" s="175"/>
      <c r="K204" s="4">
        <f>SUM(J190:J203)</f>
        <v>138026.8</v>
      </c>
      <c r="L204" s="10"/>
      <c r="M204" s="4">
        <f>(K204-L204)</f>
        <v>138026.8</v>
      </c>
    </row>
    <row r="205" spans="1:13" ht="22.5" customHeight="1">
      <c r="A205" s="141" t="s">
        <v>885</v>
      </c>
      <c r="B205" s="247"/>
      <c r="C205" s="2">
        <v>7</v>
      </c>
      <c r="D205" s="2"/>
      <c r="E205" s="2"/>
      <c r="F205" s="2"/>
      <c r="G205" s="44"/>
      <c r="H205" s="182" t="s">
        <v>699</v>
      </c>
      <c r="I205" s="183"/>
      <c r="J205" s="184"/>
      <c r="K205" s="317"/>
      <c r="L205" s="318"/>
      <c r="M205" s="319"/>
    </row>
    <row r="206" spans="1:13" ht="27" customHeight="1">
      <c r="A206" s="141" t="s">
        <v>898</v>
      </c>
      <c r="B206" s="247"/>
      <c r="C206" s="15">
        <v>422.4</v>
      </c>
      <c r="D206" s="2"/>
      <c r="E206" s="2"/>
      <c r="F206" s="2"/>
      <c r="G206" s="44"/>
      <c r="H206" s="42" t="s">
        <v>908</v>
      </c>
      <c r="I206" s="1">
        <v>477206.72</v>
      </c>
      <c r="J206" s="44"/>
      <c r="K206" s="44"/>
      <c r="L206" s="44"/>
      <c r="M206" s="45"/>
    </row>
    <row r="207" spans="1:13" ht="30" customHeight="1">
      <c r="A207" s="202" t="s">
        <v>692</v>
      </c>
      <c r="B207" s="203"/>
      <c r="C207" s="204"/>
      <c r="D207" s="4">
        <v>1002297.9</v>
      </c>
      <c r="E207" s="14"/>
      <c r="F207" s="4">
        <f>(D207-E207)</f>
        <v>1002297.9</v>
      </c>
      <c r="G207" s="44"/>
      <c r="H207" s="42" t="s">
        <v>909</v>
      </c>
      <c r="I207" s="15">
        <v>319352.93</v>
      </c>
      <c r="J207" s="70">
        <f>SUM(I206+I207)</f>
        <v>796559.6499999999</v>
      </c>
      <c r="K207" s="44"/>
      <c r="L207" s="44"/>
      <c r="M207" s="45"/>
    </row>
    <row r="208" spans="1:13" ht="24" customHeight="1">
      <c r="A208" s="149" t="s">
        <v>699</v>
      </c>
      <c r="B208" s="256"/>
      <c r="C208" s="257"/>
      <c r="D208" s="221"/>
      <c r="E208" s="266"/>
      <c r="F208" s="267"/>
      <c r="G208" s="44"/>
      <c r="H208" s="261" t="s">
        <v>887</v>
      </c>
      <c r="I208" s="262"/>
      <c r="J208" s="14">
        <v>1324.11</v>
      </c>
      <c r="K208" s="44"/>
      <c r="L208" s="44"/>
      <c r="M208" s="45"/>
    </row>
    <row r="209" spans="1:13" ht="18" customHeight="1">
      <c r="A209" s="220" t="s">
        <v>886</v>
      </c>
      <c r="B209" s="306"/>
      <c r="C209" s="1">
        <v>22294.39</v>
      </c>
      <c r="D209" s="1"/>
      <c r="E209" s="1"/>
      <c r="F209" s="1"/>
      <c r="G209" s="44"/>
      <c r="H209" s="167" t="s">
        <v>692</v>
      </c>
      <c r="I209" s="286"/>
      <c r="J209" s="286"/>
      <c r="K209" s="4">
        <f>SUM(J207+J208)</f>
        <v>797883.7599999999</v>
      </c>
      <c r="L209" s="4">
        <v>797883.76</v>
      </c>
      <c r="M209" s="4"/>
    </row>
    <row r="210" spans="1:13" ht="21.75" customHeight="1">
      <c r="A210" s="141" t="s">
        <v>887</v>
      </c>
      <c r="B210" s="297"/>
      <c r="C210" s="15">
        <v>3318.27</v>
      </c>
      <c r="D210" s="2"/>
      <c r="E210" s="2"/>
      <c r="F210" s="2"/>
      <c r="G210" s="44"/>
      <c r="H210" s="68"/>
      <c r="I210" s="287"/>
      <c r="J210" s="287"/>
      <c r="K210" s="44"/>
      <c r="L210" s="44"/>
      <c r="M210" s="45"/>
    </row>
    <row r="211" spans="1:13" ht="12.75">
      <c r="A211" s="302" t="s">
        <v>692</v>
      </c>
      <c r="B211" s="303"/>
      <c r="C211" s="304"/>
      <c r="D211" s="4">
        <f>SUM(C209:C210)</f>
        <v>25612.66</v>
      </c>
      <c r="E211" s="4">
        <v>25612.66</v>
      </c>
      <c r="F211" s="4"/>
      <c r="G211" s="44"/>
      <c r="H211" s="30"/>
      <c r="I211" s="287"/>
      <c r="J211" s="287"/>
      <c r="K211" s="44"/>
      <c r="L211" s="44"/>
      <c r="M211" s="45"/>
    </row>
    <row r="212" spans="1:13" ht="20.25" customHeight="1">
      <c r="A212" s="149" t="s">
        <v>888</v>
      </c>
      <c r="B212" s="256"/>
      <c r="C212" s="257"/>
      <c r="D212" s="199"/>
      <c r="E212" s="200"/>
      <c r="F212" s="201"/>
      <c r="G212" s="44"/>
      <c r="H212" s="30"/>
      <c r="I212" s="287"/>
      <c r="J212" s="287"/>
      <c r="K212" s="44"/>
      <c r="L212" s="44"/>
      <c r="M212" s="45"/>
    </row>
    <row r="213" spans="1:13" ht="12.75">
      <c r="A213" s="2" t="s">
        <v>744</v>
      </c>
      <c r="B213" s="2">
        <v>1002297.9</v>
      </c>
      <c r="C213" s="2"/>
      <c r="D213" s="2"/>
      <c r="E213" s="2"/>
      <c r="F213" s="2"/>
      <c r="G213" s="44"/>
      <c r="H213" s="30"/>
      <c r="I213" s="287"/>
      <c r="J213" s="287"/>
      <c r="K213" s="44"/>
      <c r="L213" s="44"/>
      <c r="M213" s="45"/>
    </row>
    <row r="214" spans="1:13" ht="12.75">
      <c r="A214" s="2" t="s">
        <v>745</v>
      </c>
      <c r="B214" s="15">
        <v>25612.66</v>
      </c>
      <c r="C214" s="2"/>
      <c r="D214" s="2"/>
      <c r="E214" s="2"/>
      <c r="F214" s="2"/>
      <c r="G214" s="44"/>
      <c r="H214" s="30"/>
      <c r="I214" s="287"/>
      <c r="J214" s="287"/>
      <c r="K214" s="44"/>
      <c r="L214" s="44"/>
      <c r="M214" s="45"/>
    </row>
    <row r="215" spans="1:13" ht="12.75">
      <c r="A215" s="167" t="s">
        <v>746</v>
      </c>
      <c r="B215" s="168"/>
      <c r="C215" s="4">
        <f>(B213+B214)</f>
        <v>1027910.56</v>
      </c>
      <c r="D215" s="2"/>
      <c r="E215" s="2"/>
      <c r="F215" s="2"/>
      <c r="G215" s="44"/>
      <c r="H215" s="30"/>
      <c r="I215" s="287"/>
      <c r="J215" s="287"/>
      <c r="K215" s="44"/>
      <c r="L215" s="44"/>
      <c r="M215" s="45"/>
    </row>
    <row r="216" spans="1:13" ht="12.75">
      <c r="A216" s="2" t="s">
        <v>747</v>
      </c>
      <c r="B216" s="1">
        <v>138026.8</v>
      </c>
      <c r="C216" s="44"/>
      <c r="D216" s="2"/>
      <c r="E216" s="2"/>
      <c r="F216" s="2"/>
      <c r="G216" s="44"/>
      <c r="H216" s="30"/>
      <c r="I216" s="287"/>
      <c r="J216" s="287"/>
      <c r="K216" s="44"/>
      <c r="L216" s="44"/>
      <c r="M216" s="45"/>
    </row>
    <row r="217" spans="1:13" ht="12.75">
      <c r="A217" s="2" t="s">
        <v>750</v>
      </c>
      <c r="B217" s="15">
        <v>138026.8</v>
      </c>
      <c r="C217" s="44"/>
      <c r="D217" s="2"/>
      <c r="E217" s="2"/>
      <c r="F217" s="2"/>
      <c r="G217" s="44"/>
      <c r="H217" s="30"/>
      <c r="I217" s="287"/>
      <c r="J217" s="287"/>
      <c r="K217" s="44"/>
      <c r="L217" s="44"/>
      <c r="M217" s="45"/>
    </row>
    <row r="218" spans="1:13" ht="12.75">
      <c r="A218" s="55" t="s">
        <v>745</v>
      </c>
      <c r="B218" s="47">
        <v>797883.76</v>
      </c>
      <c r="C218" s="44"/>
      <c r="D218" s="2"/>
      <c r="E218" s="2"/>
      <c r="F218" s="2"/>
      <c r="G218" s="44"/>
      <c r="H218" s="30"/>
      <c r="I218" s="287"/>
      <c r="J218" s="287"/>
      <c r="K218" s="44"/>
      <c r="L218" s="44"/>
      <c r="M218" s="45"/>
    </row>
    <row r="219" spans="1:13" ht="12.75">
      <c r="A219" s="167" t="s">
        <v>751</v>
      </c>
      <c r="B219" s="168"/>
      <c r="C219" s="40">
        <f>(B217+B218)</f>
        <v>935910.56</v>
      </c>
      <c r="D219" s="2"/>
      <c r="E219" s="2"/>
      <c r="F219" s="2"/>
      <c r="G219" s="44"/>
      <c r="H219" s="30"/>
      <c r="I219" s="44"/>
      <c r="J219" s="44"/>
      <c r="K219" s="44"/>
      <c r="L219" s="44"/>
      <c r="M219" s="45"/>
    </row>
    <row r="220" spans="1:13" ht="18.75" customHeight="1">
      <c r="A220" s="244" t="s">
        <v>889</v>
      </c>
      <c r="B220" s="245"/>
      <c r="C220" s="40">
        <f>(C215-C219)</f>
        <v>92000</v>
      </c>
      <c r="D220" s="15"/>
      <c r="E220" s="15"/>
      <c r="F220" s="15"/>
      <c r="G220" s="44"/>
      <c r="H220" s="149" t="s">
        <v>911</v>
      </c>
      <c r="I220" s="256"/>
      <c r="J220" s="257"/>
      <c r="K220" s="268"/>
      <c r="L220" s="269"/>
      <c r="M220" s="270"/>
    </row>
    <row r="221" spans="1:13" ht="12.75">
      <c r="A221" s="161" t="s">
        <v>707</v>
      </c>
      <c r="B221" s="162"/>
      <c r="C221" s="163"/>
      <c r="D221" s="4">
        <f>SUM(D190:D220)</f>
        <v>3924258.91</v>
      </c>
      <c r="E221" s="4">
        <f>SUM(E190:E220)</f>
        <v>511712.64999999997</v>
      </c>
      <c r="F221" s="4">
        <f>(D221-E221)</f>
        <v>3412546.2600000002</v>
      </c>
      <c r="G221" s="44"/>
      <c r="H221" s="264" t="s">
        <v>910</v>
      </c>
      <c r="I221" s="265"/>
      <c r="J221" s="265"/>
      <c r="K221" s="7"/>
      <c r="L221" s="7"/>
      <c r="M221" s="32"/>
    </row>
    <row r="222" spans="1:13" ht="16.5" customHeight="1">
      <c r="A222" s="164"/>
      <c r="B222" s="165"/>
      <c r="C222" s="166"/>
      <c r="D222" s="24" t="s">
        <v>893</v>
      </c>
      <c r="E222" s="24" t="s">
        <v>894</v>
      </c>
      <c r="F222" s="24" t="s">
        <v>895</v>
      </c>
      <c r="G222" s="44"/>
      <c r="H222" s="170" t="s">
        <v>707</v>
      </c>
      <c r="I222" s="171"/>
      <c r="J222" s="175"/>
      <c r="K222" s="4">
        <f>SUM(K190:K221)</f>
        <v>3812321.26</v>
      </c>
      <c r="L222" s="4">
        <f>SUM(L190:L221)</f>
        <v>2889129.15</v>
      </c>
      <c r="M222" s="4">
        <f>(K222-L222)</f>
        <v>923192.1099999999</v>
      </c>
    </row>
    <row r="223" spans="1:13" ht="14.25" customHeight="1">
      <c r="A223" s="161" t="s">
        <v>708</v>
      </c>
      <c r="B223" s="162"/>
      <c r="C223" s="163"/>
      <c r="D223" s="4">
        <v>3924258.91</v>
      </c>
      <c r="E223" s="4">
        <v>511712.65</v>
      </c>
      <c r="F223" s="4">
        <v>3412546.26</v>
      </c>
      <c r="G223" s="7"/>
      <c r="H223" s="170" t="s">
        <v>708</v>
      </c>
      <c r="I223" s="171"/>
      <c r="J223" s="175"/>
      <c r="K223" s="4">
        <v>3812321.26</v>
      </c>
      <c r="L223" s="4">
        <v>2889129.15</v>
      </c>
      <c r="M223" s="4">
        <v>923192.11</v>
      </c>
    </row>
    <row r="224" spans="1:13" ht="22.5" customHeight="1">
      <c r="A224" s="149" t="s">
        <v>911</v>
      </c>
      <c r="B224" s="256"/>
      <c r="C224" s="257"/>
      <c r="D224" s="199"/>
      <c r="E224" s="200"/>
      <c r="F224" s="201"/>
      <c r="G224" s="7"/>
      <c r="H224" s="149" t="s">
        <v>721</v>
      </c>
      <c r="I224" s="256"/>
      <c r="J224" s="257"/>
      <c r="K224" s="268"/>
      <c r="L224" s="269"/>
      <c r="M224" s="270"/>
    </row>
    <row r="225" spans="1:13" ht="18" customHeight="1">
      <c r="A225" s="336" t="s">
        <v>914</v>
      </c>
      <c r="B225" s="206"/>
      <c r="C225" s="207"/>
      <c r="D225" s="14"/>
      <c r="E225" s="14"/>
      <c r="F225" s="14"/>
      <c r="G225" s="7"/>
      <c r="H225" s="221" t="s">
        <v>915</v>
      </c>
      <c r="I225" s="266"/>
      <c r="J225" s="267"/>
      <c r="K225" s="268"/>
      <c r="L225" s="269"/>
      <c r="M225" s="270"/>
    </row>
    <row r="226" spans="1:13" ht="22.5" customHeight="1">
      <c r="A226" s="149" t="s">
        <v>721</v>
      </c>
      <c r="B226" s="256"/>
      <c r="C226" s="257"/>
      <c r="D226" s="199"/>
      <c r="E226" s="200"/>
      <c r="F226" s="201"/>
      <c r="G226" s="7"/>
      <c r="H226" s="309" t="s">
        <v>721</v>
      </c>
      <c r="I226" s="310"/>
      <c r="J226" s="337"/>
      <c r="K226" s="271"/>
      <c r="L226" s="272"/>
      <c r="M226" s="273"/>
    </row>
    <row r="227" spans="1:13" ht="17.25" customHeight="1">
      <c r="A227" s="338" t="s">
        <v>915</v>
      </c>
      <c r="B227" s="339"/>
      <c r="C227" s="340"/>
      <c r="D227" s="199"/>
      <c r="E227" s="200"/>
      <c r="F227" s="201"/>
      <c r="G227" s="7"/>
      <c r="H227" s="141" t="s">
        <v>931</v>
      </c>
      <c r="I227" s="140"/>
      <c r="J227" s="2">
        <v>19911.64</v>
      </c>
      <c r="K227" s="2"/>
      <c r="L227" s="2"/>
      <c r="M227" s="2"/>
    </row>
    <row r="228" spans="1:13" ht="20.25" customHeight="1">
      <c r="A228" s="221" t="s">
        <v>916</v>
      </c>
      <c r="B228" s="266"/>
      <c r="C228" s="267"/>
      <c r="D228" s="199"/>
      <c r="E228" s="200"/>
      <c r="F228" s="201"/>
      <c r="G228" s="7"/>
      <c r="H228" s="141" t="s">
        <v>932</v>
      </c>
      <c r="I228" s="140"/>
      <c r="J228" s="2">
        <v>18089.3</v>
      </c>
      <c r="K228" s="2"/>
      <c r="L228" s="2"/>
      <c r="M228" s="2"/>
    </row>
    <row r="229" spans="1:13" ht="12.75">
      <c r="A229" s="189" t="s">
        <v>917</v>
      </c>
      <c r="B229" s="190"/>
      <c r="C229" s="1">
        <v>1116</v>
      </c>
      <c r="D229" s="44"/>
      <c r="E229" s="1"/>
      <c r="F229" s="1"/>
      <c r="G229" s="7"/>
      <c r="H229" s="141" t="s">
        <v>933</v>
      </c>
      <c r="I229" s="140"/>
      <c r="J229" s="2">
        <v>6239.62</v>
      </c>
      <c r="K229" s="2"/>
      <c r="L229" s="2"/>
      <c r="M229" s="2"/>
    </row>
    <row r="230" spans="1:13" ht="12.75">
      <c r="A230" s="139" t="s">
        <v>918</v>
      </c>
      <c r="B230" s="140"/>
      <c r="C230" s="2">
        <v>1082.51</v>
      </c>
      <c r="D230" s="44"/>
      <c r="E230" s="2"/>
      <c r="F230" s="2"/>
      <c r="G230" s="7"/>
      <c r="H230" s="141" t="s">
        <v>934</v>
      </c>
      <c r="I230" s="140"/>
      <c r="J230" s="2">
        <v>288996.8</v>
      </c>
      <c r="K230" s="2"/>
      <c r="L230" s="2"/>
      <c r="M230" s="2"/>
    </row>
    <row r="231" spans="1:13" ht="12.75">
      <c r="A231" s="139" t="s">
        <v>919</v>
      </c>
      <c r="B231" s="140"/>
      <c r="C231" s="2">
        <v>91</v>
      </c>
      <c r="D231" s="44"/>
      <c r="E231" s="2"/>
      <c r="F231" s="2"/>
      <c r="G231" s="7"/>
      <c r="H231" s="141" t="s">
        <v>935</v>
      </c>
      <c r="I231" s="140"/>
      <c r="J231" s="2">
        <v>4723.17</v>
      </c>
      <c r="K231" s="2"/>
      <c r="L231" s="2"/>
      <c r="M231" s="2"/>
    </row>
    <row r="232" spans="1:13" ht="12.75">
      <c r="A232" s="139" t="s">
        <v>920</v>
      </c>
      <c r="B232" s="140"/>
      <c r="C232" s="2">
        <v>2175.57</v>
      </c>
      <c r="D232" s="44"/>
      <c r="E232" s="2"/>
      <c r="F232" s="2"/>
      <c r="G232" s="7"/>
      <c r="H232" s="141" t="s">
        <v>936</v>
      </c>
      <c r="I232" s="140"/>
      <c r="J232" s="2">
        <v>108896.81</v>
      </c>
      <c r="K232" s="2"/>
      <c r="L232" s="2"/>
      <c r="M232" s="2"/>
    </row>
    <row r="233" spans="1:13" ht="12.75">
      <c r="A233" s="139" t="s">
        <v>921</v>
      </c>
      <c r="B233" s="140"/>
      <c r="C233" s="15">
        <v>305</v>
      </c>
      <c r="D233" s="44"/>
      <c r="E233" s="2"/>
      <c r="F233" s="2"/>
      <c r="G233" s="7"/>
      <c r="H233" s="141" t="s">
        <v>937</v>
      </c>
      <c r="I233" s="140"/>
      <c r="J233" s="2">
        <v>19559.17</v>
      </c>
      <c r="K233" s="2"/>
      <c r="L233" s="2"/>
      <c r="M233" s="2"/>
    </row>
    <row r="234" spans="1:13" ht="15.75" customHeight="1">
      <c r="A234" s="277" t="s">
        <v>692</v>
      </c>
      <c r="B234" s="278"/>
      <c r="C234" s="278"/>
      <c r="D234" s="4">
        <f>SUM(C229:C233)</f>
        <v>4770.08</v>
      </c>
      <c r="E234" s="14"/>
      <c r="F234" s="4">
        <f>(D234-E234)</f>
        <v>4770.08</v>
      </c>
      <c r="G234" s="7"/>
      <c r="H234" s="141" t="s">
        <v>938</v>
      </c>
      <c r="I234" s="140"/>
      <c r="J234" s="2">
        <v>127720.01</v>
      </c>
      <c r="K234" s="2"/>
      <c r="L234" s="2"/>
      <c r="M234" s="2"/>
    </row>
    <row r="235" spans="1:13" ht="21.75" customHeight="1">
      <c r="A235" s="149" t="s">
        <v>699</v>
      </c>
      <c r="B235" s="256"/>
      <c r="C235" s="257"/>
      <c r="D235" s="250"/>
      <c r="E235" s="251"/>
      <c r="F235" s="252"/>
      <c r="G235" s="7"/>
      <c r="H235" s="263" t="s">
        <v>939</v>
      </c>
      <c r="I235" s="174"/>
      <c r="J235" s="2">
        <v>2218.16</v>
      </c>
      <c r="K235" s="2"/>
      <c r="L235" s="2"/>
      <c r="M235" s="2"/>
    </row>
    <row r="236" spans="1:13" ht="12.75">
      <c r="A236" s="189" t="s">
        <v>922</v>
      </c>
      <c r="B236" s="190"/>
      <c r="C236" s="77">
        <v>31025.33</v>
      </c>
      <c r="D236" s="1"/>
      <c r="E236" s="1"/>
      <c r="F236" s="1"/>
      <c r="G236" s="7"/>
      <c r="H236" s="261" t="s">
        <v>940</v>
      </c>
      <c r="I236" s="262"/>
      <c r="J236" s="2">
        <v>6600</v>
      </c>
      <c r="K236" s="2"/>
      <c r="L236" s="2"/>
      <c r="M236" s="2"/>
    </row>
    <row r="237" spans="1:13" ht="17.25" customHeight="1">
      <c r="A237" s="139" t="s">
        <v>436</v>
      </c>
      <c r="B237" s="140"/>
      <c r="C237" s="67">
        <v>761766.12</v>
      </c>
      <c r="D237" s="2"/>
      <c r="E237" s="2"/>
      <c r="F237" s="2"/>
      <c r="G237" s="7"/>
      <c r="H237" s="161" t="s">
        <v>692</v>
      </c>
      <c r="I237" s="162"/>
      <c r="J237" s="163"/>
      <c r="K237" s="4">
        <f>SUM(J227:J236)</f>
        <v>602954.6799999999</v>
      </c>
      <c r="L237" s="4"/>
      <c r="M237" s="4">
        <f>(K237-L237)</f>
        <v>602954.6799999999</v>
      </c>
    </row>
    <row r="238" spans="1:13" ht="12.75">
      <c r="A238" s="139" t="s">
        <v>923</v>
      </c>
      <c r="B238" s="140"/>
      <c r="C238" s="67">
        <v>174321.2</v>
      </c>
      <c r="D238" s="2"/>
      <c r="E238" s="2"/>
      <c r="F238" s="2"/>
      <c r="G238" s="7"/>
      <c r="H238" s="118" t="s">
        <v>699</v>
      </c>
      <c r="I238" s="253"/>
      <c r="J238" s="253"/>
      <c r="K238" s="258"/>
      <c r="L238" s="259"/>
      <c r="M238" s="260"/>
    </row>
    <row r="239" spans="1:13" ht="12.75">
      <c r="A239" s="139" t="s">
        <v>924</v>
      </c>
      <c r="B239" s="140"/>
      <c r="C239" s="67">
        <v>76953.19</v>
      </c>
      <c r="D239" s="2"/>
      <c r="E239" s="2"/>
      <c r="F239" s="2"/>
      <c r="G239" s="7"/>
      <c r="H239" s="254"/>
      <c r="I239" s="255"/>
      <c r="J239" s="255"/>
      <c r="K239" s="128"/>
      <c r="L239" s="129"/>
      <c r="M239" s="117"/>
    </row>
    <row r="240" spans="1:13" ht="26.25" customHeight="1">
      <c r="A240" s="139" t="s">
        <v>437</v>
      </c>
      <c r="B240" s="140"/>
      <c r="C240" s="67">
        <v>12189.96</v>
      </c>
      <c r="D240" s="2"/>
      <c r="E240" s="2"/>
      <c r="F240" s="2"/>
      <c r="G240" s="7"/>
      <c r="H240" s="141" t="s">
        <v>941</v>
      </c>
      <c r="I240" s="140"/>
      <c r="J240" s="2">
        <v>63374.28</v>
      </c>
      <c r="K240" s="2"/>
      <c r="L240" s="2"/>
      <c r="M240" s="2"/>
    </row>
    <row r="241" spans="1:13" ht="24.75" customHeight="1">
      <c r="A241" s="139" t="s">
        <v>925</v>
      </c>
      <c r="B241" s="140"/>
      <c r="C241" s="67">
        <v>29977.69</v>
      </c>
      <c r="D241" s="2"/>
      <c r="E241" s="2"/>
      <c r="F241" s="2"/>
      <c r="G241" s="7"/>
      <c r="H241" s="141" t="s">
        <v>438</v>
      </c>
      <c r="I241" s="140"/>
      <c r="J241" s="2">
        <v>110323.27</v>
      </c>
      <c r="K241" s="2"/>
      <c r="L241" s="2"/>
      <c r="M241" s="2"/>
    </row>
    <row r="242" spans="1:13" ht="13.5" customHeight="1">
      <c r="A242" s="139" t="s">
        <v>926</v>
      </c>
      <c r="B242" s="140"/>
      <c r="C242" s="67">
        <v>106775.31</v>
      </c>
      <c r="D242" s="2"/>
      <c r="E242" s="2"/>
      <c r="F242" s="2"/>
      <c r="G242" s="7"/>
      <c r="H242" s="141" t="s">
        <v>439</v>
      </c>
      <c r="I242" s="140"/>
      <c r="J242" s="2">
        <v>103422.82</v>
      </c>
      <c r="K242" s="2"/>
      <c r="L242" s="2"/>
      <c r="M242" s="2"/>
    </row>
    <row r="243" spans="1:13" ht="12.75">
      <c r="A243" s="139" t="s">
        <v>927</v>
      </c>
      <c r="B243" s="140"/>
      <c r="C243" s="66">
        <v>104</v>
      </c>
      <c r="D243" s="2"/>
      <c r="E243" s="2"/>
      <c r="F243" s="2"/>
      <c r="G243" s="7"/>
      <c r="H243" s="141" t="s">
        <v>942</v>
      </c>
      <c r="I243" s="140"/>
      <c r="J243" s="2">
        <v>9531.44</v>
      </c>
      <c r="K243" s="2"/>
      <c r="L243" s="2"/>
      <c r="M243" s="2"/>
    </row>
    <row r="244" spans="1:13" ht="16.5" customHeight="1">
      <c r="A244" s="277" t="s">
        <v>692</v>
      </c>
      <c r="B244" s="278"/>
      <c r="C244" s="282"/>
      <c r="D244" s="4">
        <f>SUM(C236:C243)</f>
        <v>1193112.7999999998</v>
      </c>
      <c r="E244" s="4">
        <v>1193112.8</v>
      </c>
      <c r="F244" s="14"/>
      <c r="G244" s="7"/>
      <c r="H244" s="141" t="s">
        <v>943</v>
      </c>
      <c r="I244" s="140"/>
      <c r="J244" s="2">
        <v>4499.83</v>
      </c>
      <c r="K244" s="2"/>
      <c r="L244" s="2"/>
      <c r="M244" s="2"/>
    </row>
    <row r="245" spans="1:13" ht="27.75" customHeight="1">
      <c r="A245" s="149" t="s">
        <v>928</v>
      </c>
      <c r="B245" s="256"/>
      <c r="C245" s="257"/>
      <c r="D245" s="250"/>
      <c r="E245" s="251"/>
      <c r="F245" s="252"/>
      <c r="G245" s="7"/>
      <c r="H245" s="141" t="s">
        <v>944</v>
      </c>
      <c r="I245" s="140"/>
      <c r="J245" s="2">
        <v>303776.56</v>
      </c>
      <c r="K245" s="2"/>
      <c r="L245" s="2"/>
      <c r="M245" s="2"/>
    </row>
    <row r="246" spans="1:13" ht="15" customHeight="1">
      <c r="A246" s="2" t="s">
        <v>744</v>
      </c>
      <c r="B246" s="2">
        <v>4770.08</v>
      </c>
      <c r="C246" s="2"/>
      <c r="D246" s="2"/>
      <c r="E246" s="2"/>
      <c r="F246" s="2"/>
      <c r="G246" s="7"/>
      <c r="H246" s="161" t="s">
        <v>692</v>
      </c>
      <c r="I246" s="162"/>
      <c r="J246" s="163"/>
      <c r="K246" s="4">
        <f>SUM(J240:J245)</f>
        <v>594928.2</v>
      </c>
      <c r="L246" s="4">
        <v>594928.2</v>
      </c>
      <c r="M246" s="4"/>
    </row>
    <row r="247" spans="1:13" ht="12.75">
      <c r="A247" s="2" t="s">
        <v>745</v>
      </c>
      <c r="B247" s="15">
        <v>1193112.8</v>
      </c>
      <c r="C247" s="2"/>
      <c r="D247" s="2"/>
      <c r="E247" s="2"/>
      <c r="F247" s="2"/>
      <c r="G247" s="7"/>
      <c r="H247" s="64"/>
      <c r="I247" s="59"/>
      <c r="J247" s="36"/>
      <c r="K247" s="36"/>
      <c r="L247" s="36"/>
      <c r="M247" s="75"/>
    </row>
    <row r="248" spans="1:13" ht="12.75">
      <c r="A248" s="167" t="s">
        <v>746</v>
      </c>
      <c r="B248" s="168"/>
      <c r="C248" s="4">
        <f>(B246+B247)</f>
        <v>1197882.8800000001</v>
      </c>
      <c r="D248" s="2"/>
      <c r="E248" s="2"/>
      <c r="F248" s="2"/>
      <c r="G248" s="7"/>
      <c r="H248" s="64"/>
      <c r="I248" s="248"/>
      <c r="J248" s="169"/>
      <c r="K248" s="44"/>
      <c r="L248" s="44"/>
      <c r="M248" s="45"/>
    </row>
    <row r="249" spans="1:13" ht="12.75">
      <c r="A249" s="2" t="s">
        <v>779</v>
      </c>
      <c r="B249" s="1">
        <v>602954.68</v>
      </c>
      <c r="C249" s="44"/>
      <c r="D249" s="2"/>
      <c r="E249" s="2"/>
      <c r="F249" s="2"/>
      <c r="G249" s="7"/>
      <c r="H249" s="76"/>
      <c r="I249" s="169"/>
      <c r="J249" s="169"/>
      <c r="K249" s="44"/>
      <c r="L249" s="44"/>
      <c r="M249" s="45"/>
    </row>
    <row r="250" spans="1:13" ht="22.5" customHeight="1">
      <c r="A250" s="2" t="s">
        <v>750</v>
      </c>
      <c r="B250" s="2">
        <v>602954.68</v>
      </c>
      <c r="C250" s="44"/>
      <c r="D250" s="2"/>
      <c r="E250" s="2"/>
      <c r="F250" s="2"/>
      <c r="G250" s="7"/>
      <c r="H250" s="31"/>
      <c r="I250" s="169"/>
      <c r="J250" s="169"/>
      <c r="K250" s="7"/>
      <c r="L250" s="7"/>
      <c r="M250" s="32"/>
    </row>
    <row r="251" spans="1:13" ht="12.75">
      <c r="A251" s="55" t="s">
        <v>745</v>
      </c>
      <c r="B251" s="56">
        <v>594928.2</v>
      </c>
      <c r="C251" s="44"/>
      <c r="D251" s="2"/>
      <c r="E251" s="2"/>
      <c r="F251" s="2"/>
      <c r="G251" s="7"/>
      <c r="H251" s="30"/>
      <c r="I251" s="169"/>
      <c r="J251" s="169"/>
      <c r="K251" s="44"/>
      <c r="L251" s="44"/>
      <c r="M251" s="45"/>
    </row>
    <row r="252" spans="1:13" ht="15" customHeight="1">
      <c r="A252" s="167" t="s">
        <v>751</v>
      </c>
      <c r="B252" s="168"/>
      <c r="C252" s="40">
        <f>(B250+B251)</f>
        <v>1197882.88</v>
      </c>
      <c r="D252" s="2"/>
      <c r="E252" s="2"/>
      <c r="F252" s="2"/>
      <c r="G252" s="7"/>
      <c r="H252" s="30"/>
      <c r="I252" s="169"/>
      <c r="J252" s="169"/>
      <c r="K252" s="44"/>
      <c r="L252" s="44"/>
      <c r="M252" s="45"/>
    </row>
    <row r="253" spans="1:13" ht="12.75">
      <c r="A253" s="244" t="s">
        <v>889</v>
      </c>
      <c r="B253" s="245"/>
      <c r="C253" s="40">
        <f>(C248-C252)</f>
        <v>2.3283064365386963E-10</v>
      </c>
      <c r="D253" s="15"/>
      <c r="E253" s="15"/>
      <c r="F253" s="15"/>
      <c r="G253" s="7"/>
      <c r="H253" s="30"/>
      <c r="I253" s="169"/>
      <c r="J253" s="169"/>
      <c r="K253" s="44"/>
      <c r="L253" s="44"/>
      <c r="M253" s="45"/>
    </row>
    <row r="254" spans="1:13" ht="20.25" customHeight="1">
      <c r="A254" s="149" t="s">
        <v>929</v>
      </c>
      <c r="B254" s="256"/>
      <c r="C254" s="257"/>
      <c r="D254" s="250"/>
      <c r="E254" s="251"/>
      <c r="F254" s="252"/>
      <c r="G254" s="7"/>
      <c r="H254" s="30"/>
      <c r="I254" s="169"/>
      <c r="J254" s="169"/>
      <c r="K254" s="44"/>
      <c r="L254" s="44"/>
      <c r="M254" s="45"/>
    </row>
    <row r="255" spans="1:13" ht="18" customHeight="1">
      <c r="A255" s="221" t="s">
        <v>916</v>
      </c>
      <c r="B255" s="266"/>
      <c r="C255" s="267"/>
      <c r="D255" s="199"/>
      <c r="E255" s="200"/>
      <c r="F255" s="201"/>
      <c r="G255" s="7"/>
      <c r="H255" s="30"/>
      <c r="I255" s="169"/>
      <c r="J255" s="169"/>
      <c r="K255" s="44"/>
      <c r="L255" s="44"/>
      <c r="M255" s="45"/>
    </row>
    <row r="256" spans="1:13" ht="25.5" customHeight="1">
      <c r="A256" s="283" t="s">
        <v>930</v>
      </c>
      <c r="B256" s="283"/>
      <c r="C256" s="10"/>
      <c r="D256" s="14"/>
      <c r="E256" s="14"/>
      <c r="F256" s="14"/>
      <c r="G256" s="7"/>
      <c r="H256" s="30"/>
      <c r="I256" s="169"/>
      <c r="J256" s="169"/>
      <c r="K256" s="44"/>
      <c r="L256" s="44"/>
      <c r="M256" s="45"/>
    </row>
    <row r="257" spans="1:13" ht="18" customHeight="1">
      <c r="A257" s="161" t="s">
        <v>707</v>
      </c>
      <c r="B257" s="162"/>
      <c r="C257" s="163"/>
      <c r="D257" s="4">
        <f>SUM(D223:D256)</f>
        <v>5122141.79</v>
      </c>
      <c r="E257" s="4">
        <f>SUM(E223:E256)</f>
        <v>1704825.4500000002</v>
      </c>
      <c r="F257" s="4">
        <f>(D257-E257)</f>
        <v>3417316.34</v>
      </c>
      <c r="G257" s="7"/>
      <c r="H257" s="31"/>
      <c r="I257" s="7"/>
      <c r="J257" s="7"/>
      <c r="K257" s="7"/>
      <c r="L257" s="7"/>
      <c r="M257" s="32"/>
    </row>
    <row r="258" spans="1:13" ht="15.75" customHeight="1">
      <c r="A258" s="164"/>
      <c r="B258" s="165"/>
      <c r="C258" s="166"/>
      <c r="D258" s="24" t="s">
        <v>970</v>
      </c>
      <c r="E258" s="24" t="s">
        <v>969</v>
      </c>
      <c r="F258" s="24" t="s">
        <v>968</v>
      </c>
      <c r="G258" s="7"/>
      <c r="H258" s="170" t="s">
        <v>707</v>
      </c>
      <c r="I258" s="171"/>
      <c r="J258" s="175"/>
      <c r="K258" s="4">
        <f>SUM(K223:K256)</f>
        <v>5010204.14</v>
      </c>
      <c r="L258" s="4">
        <f>SUM(L223:L256)</f>
        <v>3484057.3499999996</v>
      </c>
      <c r="M258" s="4">
        <f>(K258-L258)</f>
        <v>1526146.79</v>
      </c>
    </row>
    <row r="259" spans="1:13" ht="17.25" customHeight="1">
      <c r="A259" s="161" t="s">
        <v>708</v>
      </c>
      <c r="B259" s="162"/>
      <c r="C259" s="163"/>
      <c r="D259" s="4">
        <v>5122141.79</v>
      </c>
      <c r="E259" s="4">
        <v>1704825.45</v>
      </c>
      <c r="F259" s="4">
        <v>3417316.34</v>
      </c>
      <c r="G259" s="7"/>
      <c r="H259" s="170" t="s">
        <v>708</v>
      </c>
      <c r="I259" s="171"/>
      <c r="J259" s="175"/>
      <c r="K259" s="4">
        <v>5010204.14</v>
      </c>
      <c r="L259" s="4">
        <v>3484057.35</v>
      </c>
      <c r="M259" s="4">
        <v>1526146.79</v>
      </c>
    </row>
    <row r="260" spans="1:13" ht="18.75" customHeight="1">
      <c r="A260" s="141" t="s">
        <v>945</v>
      </c>
      <c r="B260" s="247"/>
      <c r="C260" s="2">
        <v>79681.44</v>
      </c>
      <c r="D260" s="2"/>
      <c r="E260" s="2"/>
      <c r="F260" s="2"/>
      <c r="G260" s="7"/>
      <c r="H260" s="149" t="s">
        <v>929</v>
      </c>
      <c r="I260" s="186"/>
      <c r="J260" s="187"/>
      <c r="K260" s="161"/>
      <c r="L260" s="162"/>
      <c r="M260" s="163"/>
    </row>
    <row r="261" spans="1:13" ht="19.5" customHeight="1">
      <c r="A261" s="141" t="s">
        <v>946</v>
      </c>
      <c r="B261" s="247"/>
      <c r="C261" s="2">
        <v>8020</v>
      </c>
      <c r="D261" s="2"/>
      <c r="E261" s="2"/>
      <c r="F261" s="2"/>
      <c r="G261" s="7"/>
      <c r="H261" s="238" t="s">
        <v>723</v>
      </c>
      <c r="I261" s="239"/>
      <c r="J261" s="239"/>
      <c r="K261" s="161"/>
      <c r="L261" s="162"/>
      <c r="M261" s="163"/>
    </row>
    <row r="262" spans="1:13" ht="25.5" customHeight="1">
      <c r="A262" s="141" t="s">
        <v>947</v>
      </c>
      <c r="B262" s="247"/>
      <c r="C262" s="2">
        <v>19635.27</v>
      </c>
      <c r="D262" s="2"/>
      <c r="E262" s="2"/>
      <c r="F262" s="2"/>
      <c r="G262" s="7"/>
      <c r="H262" s="249" t="s">
        <v>957</v>
      </c>
      <c r="I262" s="249"/>
      <c r="J262" s="249"/>
      <c r="K262" s="14">
        <v>202165.78</v>
      </c>
      <c r="L262" s="14"/>
      <c r="M262" s="47">
        <f>(K262-L262)</f>
        <v>202165.78</v>
      </c>
    </row>
    <row r="263" spans="1:13" ht="12.75">
      <c r="A263" s="141" t="s">
        <v>948</v>
      </c>
      <c r="B263" s="247"/>
      <c r="C263" s="2">
        <v>881.23</v>
      </c>
      <c r="D263" s="2"/>
      <c r="E263" s="2"/>
      <c r="F263" s="2"/>
      <c r="G263" s="7"/>
      <c r="H263" s="69"/>
      <c r="I263" s="44"/>
      <c r="J263" s="44"/>
      <c r="K263" s="44"/>
      <c r="L263" s="44"/>
      <c r="M263" s="45"/>
    </row>
    <row r="264" spans="1:13" ht="12.75">
      <c r="A264" s="141" t="s">
        <v>949</v>
      </c>
      <c r="B264" s="247"/>
      <c r="C264" s="2">
        <v>253</v>
      </c>
      <c r="D264" s="2"/>
      <c r="E264" s="2"/>
      <c r="F264" s="2"/>
      <c r="G264" s="7"/>
      <c r="H264" s="30"/>
      <c r="I264" s="287"/>
      <c r="J264" s="169"/>
      <c r="K264" s="44"/>
      <c r="L264" s="44"/>
      <c r="M264" s="45"/>
    </row>
    <row r="265" spans="1:13" ht="12.75">
      <c r="A265" s="141" t="s">
        <v>950</v>
      </c>
      <c r="B265" s="247"/>
      <c r="C265" s="2">
        <v>4756.24</v>
      </c>
      <c r="D265" s="2"/>
      <c r="E265" s="2"/>
      <c r="F265" s="2"/>
      <c r="G265" s="7"/>
      <c r="H265" s="30"/>
      <c r="I265" s="169"/>
      <c r="J265" s="169"/>
      <c r="K265" s="44"/>
      <c r="L265" s="44"/>
      <c r="M265" s="45"/>
    </row>
    <row r="266" spans="1:13" ht="12.75">
      <c r="A266" s="141" t="s">
        <v>951</v>
      </c>
      <c r="B266" s="247"/>
      <c r="C266" s="2">
        <v>12264.94</v>
      </c>
      <c r="D266" s="2"/>
      <c r="E266" s="2"/>
      <c r="F266" s="2"/>
      <c r="G266" s="7"/>
      <c r="H266" s="31"/>
      <c r="I266" s="169"/>
      <c r="J266" s="169"/>
      <c r="K266" s="7"/>
      <c r="L266" s="7"/>
      <c r="M266" s="32"/>
    </row>
    <row r="267" spans="1:13" ht="12.75">
      <c r="A267" s="141" t="s">
        <v>952</v>
      </c>
      <c r="B267" s="247"/>
      <c r="C267" s="2">
        <v>100</v>
      </c>
      <c r="D267" s="2"/>
      <c r="E267" s="2"/>
      <c r="F267" s="2"/>
      <c r="G267" s="7"/>
      <c r="H267" s="31"/>
      <c r="I267" s="169"/>
      <c r="J267" s="169"/>
      <c r="K267" s="7"/>
      <c r="L267" s="7"/>
      <c r="M267" s="32"/>
    </row>
    <row r="268" spans="1:13" ht="12.75">
      <c r="A268" s="139" t="s">
        <v>953</v>
      </c>
      <c r="B268" s="276"/>
      <c r="C268" s="16">
        <v>7883.68</v>
      </c>
      <c r="D268" s="2"/>
      <c r="E268" s="2"/>
      <c r="F268" s="2"/>
      <c r="G268" s="7"/>
      <c r="H268" s="31"/>
      <c r="I268" s="169"/>
      <c r="J268" s="169"/>
      <c r="K268" s="7"/>
      <c r="L268" s="7"/>
      <c r="M268" s="32"/>
    </row>
    <row r="269" spans="1:13" ht="12.75">
      <c r="A269" s="139" t="s">
        <v>954</v>
      </c>
      <c r="B269" s="276"/>
      <c r="C269" s="16">
        <v>151.54</v>
      </c>
      <c r="D269" s="2"/>
      <c r="E269" s="2"/>
      <c r="F269" s="2"/>
      <c r="G269" s="7"/>
      <c r="H269" s="31"/>
      <c r="I269" s="169"/>
      <c r="J269" s="169"/>
      <c r="K269" s="7"/>
      <c r="L269" s="7"/>
      <c r="M269" s="32"/>
    </row>
    <row r="270" spans="1:13" ht="18.75" customHeight="1">
      <c r="A270" s="279" t="s">
        <v>692</v>
      </c>
      <c r="B270" s="280"/>
      <c r="C270" s="281"/>
      <c r="D270" s="4">
        <f>SUM(C260:C269)</f>
        <v>133627.34000000003</v>
      </c>
      <c r="E270" s="14"/>
      <c r="F270" s="4">
        <f>(D270-E270)</f>
        <v>133627.34000000003</v>
      </c>
      <c r="G270" s="7"/>
      <c r="H270" s="31"/>
      <c r="I270" s="169"/>
      <c r="J270" s="169"/>
      <c r="K270" s="7"/>
      <c r="L270" s="7"/>
      <c r="M270" s="32"/>
    </row>
    <row r="271" spans="1:13" ht="19.5" customHeight="1">
      <c r="A271" s="149" t="s">
        <v>699</v>
      </c>
      <c r="B271" s="256"/>
      <c r="C271" s="257"/>
      <c r="D271" s="199"/>
      <c r="E271" s="200"/>
      <c r="F271" s="201"/>
      <c r="G271" s="7"/>
      <c r="H271" s="31"/>
      <c r="I271" s="169"/>
      <c r="J271" s="169"/>
      <c r="K271" s="7"/>
      <c r="L271" s="7"/>
      <c r="M271" s="32"/>
    </row>
    <row r="272" spans="1:13" ht="12.75">
      <c r="A272" s="189" t="s">
        <v>955</v>
      </c>
      <c r="B272" s="246"/>
      <c r="C272" s="246"/>
      <c r="D272" s="1">
        <v>68538.44</v>
      </c>
      <c r="E272" s="1">
        <v>68538.44</v>
      </c>
      <c r="F272" s="1"/>
      <c r="G272" s="7"/>
      <c r="H272" s="31"/>
      <c r="I272" s="169"/>
      <c r="J272" s="169"/>
      <c r="K272" s="7"/>
      <c r="L272" s="7"/>
      <c r="M272" s="32"/>
    </row>
    <row r="273" spans="1:13" ht="17.25" customHeight="1">
      <c r="A273" s="149" t="s">
        <v>956</v>
      </c>
      <c r="B273" s="256"/>
      <c r="C273" s="257"/>
      <c r="D273" s="199"/>
      <c r="E273" s="200"/>
      <c r="F273" s="201"/>
      <c r="G273" s="7"/>
      <c r="H273" s="31"/>
      <c r="I273" s="169"/>
      <c r="J273" s="169"/>
      <c r="K273" s="7"/>
      <c r="L273" s="7"/>
      <c r="M273" s="32"/>
    </row>
    <row r="274" spans="1:13" ht="12.75">
      <c r="A274" s="2" t="s">
        <v>744</v>
      </c>
      <c r="B274" s="2">
        <v>133627.34</v>
      </c>
      <c r="C274" s="2"/>
      <c r="D274" s="2"/>
      <c r="E274" s="2"/>
      <c r="F274" s="2"/>
      <c r="G274" s="7"/>
      <c r="H274" s="31"/>
      <c r="I274" s="169"/>
      <c r="J274" s="169"/>
      <c r="K274" s="7"/>
      <c r="L274" s="7"/>
      <c r="M274" s="32"/>
    </row>
    <row r="275" spans="1:13" ht="12.75">
      <c r="A275" s="2" t="s">
        <v>745</v>
      </c>
      <c r="B275" s="15">
        <v>68538.44</v>
      </c>
      <c r="C275" s="2"/>
      <c r="D275" s="2"/>
      <c r="E275" s="2"/>
      <c r="F275" s="2"/>
      <c r="G275" s="7"/>
      <c r="H275" s="31"/>
      <c r="I275" s="169"/>
      <c r="J275" s="169"/>
      <c r="K275" s="7"/>
      <c r="L275" s="7"/>
      <c r="M275" s="32"/>
    </row>
    <row r="276" spans="1:13" ht="12.75">
      <c r="A276" s="167" t="s">
        <v>746</v>
      </c>
      <c r="B276" s="168"/>
      <c r="C276" s="4">
        <f>(B274+B275)</f>
        <v>202165.78</v>
      </c>
      <c r="D276" s="2"/>
      <c r="E276" s="2"/>
      <c r="F276" s="2"/>
      <c r="G276" s="7"/>
      <c r="H276" s="31"/>
      <c r="I276" s="169"/>
      <c r="J276" s="169"/>
      <c r="K276" s="7"/>
      <c r="L276" s="7"/>
      <c r="M276" s="32"/>
    </row>
    <row r="277" spans="1:13" ht="12.75">
      <c r="A277" s="2" t="s">
        <v>747</v>
      </c>
      <c r="B277" s="1">
        <v>202165.78</v>
      </c>
      <c r="C277" s="44"/>
      <c r="D277" s="2"/>
      <c r="E277" s="2"/>
      <c r="F277" s="2"/>
      <c r="G277" s="7"/>
      <c r="H277" s="31"/>
      <c r="I277" s="169"/>
      <c r="J277" s="169"/>
      <c r="K277" s="7"/>
      <c r="L277" s="7"/>
      <c r="M277" s="32"/>
    </row>
    <row r="278" spans="1:13" ht="12.75">
      <c r="A278" s="2" t="s">
        <v>750</v>
      </c>
      <c r="B278" s="15">
        <v>202165.78</v>
      </c>
      <c r="C278" s="44"/>
      <c r="D278" s="2"/>
      <c r="E278" s="2"/>
      <c r="F278" s="2"/>
      <c r="G278" s="7"/>
      <c r="H278" s="31"/>
      <c r="I278" s="169"/>
      <c r="J278" s="169"/>
      <c r="K278" s="7"/>
      <c r="L278" s="7"/>
      <c r="M278" s="32"/>
    </row>
    <row r="279" spans="1:13" ht="12.75">
      <c r="A279" s="55" t="s">
        <v>745</v>
      </c>
      <c r="B279" s="47">
        <v>0</v>
      </c>
      <c r="C279" s="44"/>
      <c r="D279" s="2"/>
      <c r="E279" s="2"/>
      <c r="F279" s="2"/>
      <c r="G279" s="7"/>
      <c r="H279" s="31"/>
      <c r="I279" s="169"/>
      <c r="J279" s="169"/>
      <c r="K279" s="7"/>
      <c r="L279" s="7"/>
      <c r="M279" s="32"/>
    </row>
    <row r="280" spans="1:13" ht="12.75">
      <c r="A280" s="167" t="s">
        <v>751</v>
      </c>
      <c r="B280" s="168"/>
      <c r="C280" s="40">
        <f>(B278+B279)</f>
        <v>202165.78</v>
      </c>
      <c r="D280" s="2"/>
      <c r="E280" s="2"/>
      <c r="F280" s="2"/>
      <c r="G280" s="7"/>
      <c r="H280" s="31"/>
      <c r="I280" s="169"/>
      <c r="J280" s="169"/>
      <c r="K280" s="7"/>
      <c r="L280" s="7"/>
      <c r="M280" s="32"/>
    </row>
    <row r="281" spans="1:13" ht="12.75">
      <c r="A281" s="244" t="s">
        <v>962</v>
      </c>
      <c r="B281" s="245"/>
      <c r="C281" s="40">
        <f>(C276-C280)</f>
        <v>0</v>
      </c>
      <c r="D281" s="15"/>
      <c r="E281" s="15"/>
      <c r="F281" s="15"/>
      <c r="G281" s="7"/>
      <c r="H281" s="31"/>
      <c r="I281" s="169"/>
      <c r="J281" s="169"/>
      <c r="K281" s="7"/>
      <c r="L281" s="7"/>
      <c r="M281" s="32"/>
    </row>
    <row r="282" spans="1:13" ht="27" customHeight="1">
      <c r="A282" s="149" t="s">
        <v>958</v>
      </c>
      <c r="B282" s="256"/>
      <c r="C282" s="257"/>
      <c r="D282" s="199"/>
      <c r="E282" s="200"/>
      <c r="F282" s="201"/>
      <c r="G282" s="7"/>
      <c r="H282" s="31"/>
      <c r="I282" s="7"/>
      <c r="J282" s="7"/>
      <c r="K282" s="7"/>
      <c r="L282" s="7"/>
      <c r="M282" s="32"/>
    </row>
    <row r="283" spans="1:13" ht="18.75" customHeight="1">
      <c r="A283" s="149" t="s">
        <v>753</v>
      </c>
      <c r="B283" s="256"/>
      <c r="C283" s="257"/>
      <c r="D283" s="199"/>
      <c r="E283" s="200"/>
      <c r="F283" s="201"/>
      <c r="G283" s="7"/>
      <c r="H283" s="149" t="s">
        <v>963</v>
      </c>
      <c r="I283" s="256"/>
      <c r="J283" s="257"/>
      <c r="K283" s="199"/>
      <c r="L283" s="200"/>
      <c r="M283" s="201"/>
    </row>
    <row r="284" spans="1:13" ht="23.25" customHeight="1">
      <c r="A284" s="189" t="s">
        <v>959</v>
      </c>
      <c r="B284" s="246"/>
      <c r="C284" s="189"/>
      <c r="D284" s="274">
        <v>20727.07</v>
      </c>
      <c r="E284" s="220"/>
      <c r="F284" s="274">
        <f>(D284-E284)</f>
        <v>20727.07</v>
      </c>
      <c r="G284" s="32"/>
      <c r="H284" s="238" t="s">
        <v>698</v>
      </c>
      <c r="I284" s="239"/>
      <c r="J284" s="239"/>
      <c r="K284" s="161"/>
      <c r="L284" s="162"/>
      <c r="M284" s="163"/>
    </row>
    <row r="285" spans="1:13" ht="18" customHeight="1">
      <c r="A285" s="139"/>
      <c r="B285" s="276"/>
      <c r="C285" s="139"/>
      <c r="D285" s="275"/>
      <c r="E285" s="141"/>
      <c r="F285" s="275"/>
      <c r="G285" s="32"/>
      <c r="H285" s="189" t="s">
        <v>964</v>
      </c>
      <c r="I285" s="191"/>
      <c r="J285" s="189"/>
      <c r="K285" s="240">
        <v>20727.07</v>
      </c>
      <c r="L285" s="240"/>
      <c r="M285" s="242">
        <f>(K285-L285)</f>
        <v>20727.07</v>
      </c>
    </row>
    <row r="286" spans="1:13" ht="19.5" customHeight="1">
      <c r="A286" s="149" t="s">
        <v>960</v>
      </c>
      <c r="B286" s="256"/>
      <c r="C286" s="257"/>
      <c r="D286" s="199"/>
      <c r="E286" s="200"/>
      <c r="F286" s="201"/>
      <c r="G286" s="7"/>
      <c r="H286" s="128"/>
      <c r="I286" s="129"/>
      <c r="J286" s="128"/>
      <c r="K286" s="241"/>
      <c r="L286" s="241"/>
      <c r="M286" s="243"/>
    </row>
    <row r="287" spans="1:13" ht="12.75">
      <c r="A287" s="2" t="s">
        <v>744</v>
      </c>
      <c r="B287" s="2">
        <v>20727.07</v>
      </c>
      <c r="C287" s="2"/>
      <c r="D287" s="2"/>
      <c r="E287" s="2"/>
      <c r="F287" s="2"/>
      <c r="G287" s="7"/>
      <c r="H287" s="73"/>
      <c r="I287" s="52"/>
      <c r="J287" s="7"/>
      <c r="K287" s="7"/>
      <c r="L287" s="7"/>
      <c r="M287" s="32"/>
    </row>
    <row r="288" spans="1:13" ht="12.75">
      <c r="A288" s="2" t="s">
        <v>744</v>
      </c>
      <c r="B288" s="15">
        <v>0</v>
      </c>
      <c r="C288" s="2"/>
      <c r="D288" s="2"/>
      <c r="E288" s="2"/>
      <c r="F288" s="2"/>
      <c r="G288" s="7"/>
      <c r="H288" s="31"/>
      <c r="I288" s="169"/>
      <c r="J288" s="169"/>
      <c r="K288" s="7"/>
      <c r="L288" s="7"/>
      <c r="M288" s="32"/>
    </row>
    <row r="289" spans="1:13" ht="12.75">
      <c r="A289" s="167" t="s">
        <v>746</v>
      </c>
      <c r="B289" s="168"/>
      <c r="C289" s="4">
        <f>(B287+B288)</f>
        <v>20727.07</v>
      </c>
      <c r="D289" s="2"/>
      <c r="E289" s="2"/>
      <c r="F289" s="2"/>
      <c r="G289" s="7"/>
      <c r="H289" s="31"/>
      <c r="I289" s="169"/>
      <c r="J289" s="169"/>
      <c r="K289" s="7"/>
      <c r="L289" s="7"/>
      <c r="M289" s="32"/>
    </row>
    <row r="290" spans="1:13" ht="12.75">
      <c r="A290" s="2" t="s">
        <v>747</v>
      </c>
      <c r="B290" s="1">
        <v>20727.07</v>
      </c>
      <c r="C290" s="44"/>
      <c r="D290" s="2"/>
      <c r="E290" s="2"/>
      <c r="F290" s="2"/>
      <c r="G290" s="7"/>
      <c r="H290" s="31"/>
      <c r="I290" s="169"/>
      <c r="J290" s="169"/>
      <c r="K290" s="7"/>
      <c r="L290" s="7"/>
      <c r="M290" s="32"/>
    </row>
    <row r="291" spans="1:13" ht="12.75">
      <c r="A291" s="2" t="s">
        <v>750</v>
      </c>
      <c r="B291" s="15">
        <v>20727.07</v>
      </c>
      <c r="C291" s="44"/>
      <c r="D291" s="2"/>
      <c r="E291" s="2"/>
      <c r="F291" s="2"/>
      <c r="G291" s="7"/>
      <c r="H291" s="31"/>
      <c r="I291" s="169"/>
      <c r="J291" s="169"/>
      <c r="K291" s="7"/>
      <c r="L291" s="7"/>
      <c r="M291" s="32"/>
    </row>
    <row r="292" spans="1:13" ht="12.75">
      <c r="A292" s="55" t="s">
        <v>745</v>
      </c>
      <c r="B292" s="47">
        <v>0</v>
      </c>
      <c r="C292" s="44"/>
      <c r="D292" s="2"/>
      <c r="E292" s="2"/>
      <c r="F292" s="2"/>
      <c r="G292" s="7"/>
      <c r="H292" s="31"/>
      <c r="I292" s="169"/>
      <c r="J292" s="169"/>
      <c r="K292" s="7"/>
      <c r="L292" s="7"/>
      <c r="M292" s="32"/>
    </row>
    <row r="293" spans="1:13" ht="12.75">
      <c r="A293" s="167" t="s">
        <v>751</v>
      </c>
      <c r="B293" s="168"/>
      <c r="C293" s="40">
        <f>(B291+B292)</f>
        <v>20727.07</v>
      </c>
      <c r="D293" s="2"/>
      <c r="E293" s="2"/>
      <c r="F293" s="2"/>
      <c r="G293" s="7"/>
      <c r="H293" s="31"/>
      <c r="I293" s="169"/>
      <c r="J293" s="169"/>
      <c r="K293" s="7"/>
      <c r="L293" s="7"/>
      <c r="M293" s="32"/>
    </row>
    <row r="294" spans="1:13" ht="12.75">
      <c r="A294" s="244" t="s">
        <v>961</v>
      </c>
      <c r="B294" s="245"/>
      <c r="C294" s="40">
        <f>(C289-C293)</f>
        <v>0</v>
      </c>
      <c r="D294" s="15"/>
      <c r="E294" s="15"/>
      <c r="F294" s="15"/>
      <c r="G294" s="7"/>
      <c r="H294" s="31"/>
      <c r="I294" s="169"/>
      <c r="J294" s="169"/>
      <c r="K294" s="7"/>
      <c r="L294" s="7"/>
      <c r="M294" s="32"/>
    </row>
    <row r="295" spans="1:13" ht="16.5" customHeight="1">
      <c r="A295" s="161" t="s">
        <v>707</v>
      </c>
      <c r="B295" s="162"/>
      <c r="C295" s="163"/>
      <c r="D295" s="4">
        <f>SUM(D259:D294)</f>
        <v>5345034.640000001</v>
      </c>
      <c r="E295" s="4">
        <f>SUM(E259:E294)</f>
        <v>1773363.89</v>
      </c>
      <c r="F295" s="4">
        <f>(D295-E295)</f>
        <v>3571670.750000001</v>
      </c>
      <c r="G295" s="7"/>
      <c r="H295" s="31"/>
      <c r="I295" s="7"/>
      <c r="J295" s="7"/>
      <c r="K295" s="7"/>
      <c r="L295" s="7"/>
      <c r="M295" s="32"/>
    </row>
    <row r="296" spans="1:13" ht="15" customHeight="1">
      <c r="A296" s="164"/>
      <c r="B296" s="165"/>
      <c r="C296" s="166"/>
      <c r="D296" s="24" t="s">
        <v>966</v>
      </c>
      <c r="E296" s="24" t="s">
        <v>967</v>
      </c>
      <c r="F296" s="24" t="s">
        <v>965</v>
      </c>
      <c r="G296" s="7"/>
      <c r="H296" s="170" t="s">
        <v>707</v>
      </c>
      <c r="I296" s="171"/>
      <c r="J296" s="175"/>
      <c r="K296" s="4">
        <f>SUM(K259:K294)</f>
        <v>5233096.99</v>
      </c>
      <c r="L296" s="4">
        <f>SUM(L259:L294)</f>
        <v>3484057.35</v>
      </c>
      <c r="M296" s="4">
        <f>(K296-L296)</f>
        <v>1749039.6400000001</v>
      </c>
    </row>
    <row r="297" spans="1:13" ht="15" customHeight="1">
      <c r="A297" s="161" t="s">
        <v>708</v>
      </c>
      <c r="B297" s="162"/>
      <c r="C297" s="163"/>
      <c r="D297" s="4">
        <v>5345034.64</v>
      </c>
      <c r="E297" s="4">
        <v>1773363.89</v>
      </c>
      <c r="F297" s="4">
        <v>3571670.75</v>
      </c>
      <c r="G297" s="7"/>
      <c r="H297" s="170" t="s">
        <v>708</v>
      </c>
      <c r="I297" s="171"/>
      <c r="J297" s="175"/>
      <c r="K297" s="4">
        <v>5233096.99</v>
      </c>
      <c r="L297" s="4">
        <v>3484057.35</v>
      </c>
      <c r="M297" s="4">
        <v>1749039.64</v>
      </c>
    </row>
    <row r="298" spans="1:13" ht="24" customHeight="1">
      <c r="A298" s="149" t="s">
        <v>971</v>
      </c>
      <c r="B298" s="256"/>
      <c r="C298" s="257"/>
      <c r="D298" s="199"/>
      <c r="E298" s="200"/>
      <c r="F298" s="201"/>
      <c r="G298" s="7"/>
      <c r="H298" s="27"/>
      <c r="I298" s="37"/>
      <c r="J298" s="37"/>
      <c r="K298" s="37"/>
      <c r="L298" s="37"/>
      <c r="M298" s="51"/>
    </row>
    <row r="299" spans="1:13" ht="20.25" customHeight="1">
      <c r="A299" s="149" t="s">
        <v>753</v>
      </c>
      <c r="B299" s="256"/>
      <c r="C299" s="257"/>
      <c r="D299" s="199"/>
      <c r="E299" s="200"/>
      <c r="F299" s="201"/>
      <c r="G299" s="7"/>
      <c r="H299" s="31"/>
      <c r="I299" s="169"/>
      <c r="J299" s="169"/>
      <c r="K299" s="7"/>
      <c r="L299" s="7"/>
      <c r="M299" s="32"/>
    </row>
    <row r="300" spans="1:13" ht="12.75">
      <c r="A300" s="141" t="s">
        <v>972</v>
      </c>
      <c r="B300" s="247"/>
      <c r="C300" s="2">
        <v>60900.6</v>
      </c>
      <c r="D300" s="2"/>
      <c r="E300" s="2"/>
      <c r="F300" s="2"/>
      <c r="G300" s="7"/>
      <c r="H300" s="31"/>
      <c r="I300" s="169"/>
      <c r="J300" s="169"/>
      <c r="K300" s="7"/>
      <c r="L300" s="7"/>
      <c r="M300" s="32"/>
    </row>
    <row r="301" spans="1:13" ht="12.75">
      <c r="A301" s="141" t="s">
        <v>973</v>
      </c>
      <c r="B301" s="247"/>
      <c r="C301" s="2">
        <v>2628.25</v>
      </c>
      <c r="D301" s="2"/>
      <c r="E301" s="2"/>
      <c r="F301" s="2"/>
      <c r="G301" s="7"/>
      <c r="H301" s="31"/>
      <c r="I301" s="169"/>
      <c r="J301" s="169"/>
      <c r="K301" s="7"/>
      <c r="L301" s="7"/>
      <c r="M301" s="32"/>
    </row>
    <row r="302" spans="1:13" ht="12.75">
      <c r="A302" s="141" t="s">
        <v>974</v>
      </c>
      <c r="B302" s="247"/>
      <c r="C302" s="2">
        <v>29945.12</v>
      </c>
      <c r="D302" s="2"/>
      <c r="E302" s="2"/>
      <c r="F302" s="2"/>
      <c r="G302" s="7"/>
      <c r="H302" s="31"/>
      <c r="I302" s="169"/>
      <c r="J302" s="169"/>
      <c r="K302" s="7"/>
      <c r="L302" s="7"/>
      <c r="M302" s="32"/>
    </row>
    <row r="303" spans="1:13" ht="12.75">
      <c r="A303" s="139" t="s">
        <v>975</v>
      </c>
      <c r="B303" s="276"/>
      <c r="C303" s="16">
        <v>17.17</v>
      </c>
      <c r="D303" s="2"/>
      <c r="E303" s="2"/>
      <c r="F303" s="2"/>
      <c r="G303" s="7"/>
      <c r="H303" s="31"/>
      <c r="I303" s="169"/>
      <c r="J303" s="169"/>
      <c r="K303" s="7"/>
      <c r="L303" s="7"/>
      <c r="M303" s="32"/>
    </row>
    <row r="304" spans="1:13" ht="12.75">
      <c r="A304" s="139" t="s">
        <v>976</v>
      </c>
      <c r="B304" s="276"/>
      <c r="C304" s="16">
        <v>366.67</v>
      </c>
      <c r="D304" s="2"/>
      <c r="E304" s="2"/>
      <c r="F304" s="2"/>
      <c r="G304" s="7"/>
      <c r="H304" s="31"/>
      <c r="I304" s="7"/>
      <c r="J304" s="7"/>
      <c r="K304" s="7"/>
      <c r="L304" s="7"/>
      <c r="M304" s="32"/>
    </row>
    <row r="305" spans="1:13" ht="17.25" customHeight="1">
      <c r="A305" s="279" t="s">
        <v>692</v>
      </c>
      <c r="B305" s="280"/>
      <c r="C305" s="281"/>
      <c r="D305" s="4">
        <f>SUM(C295:C304)</f>
        <v>93857.81</v>
      </c>
      <c r="E305" s="14"/>
      <c r="F305" s="4">
        <f>(D305-E305)</f>
        <v>93857.81</v>
      </c>
      <c r="G305" s="7"/>
      <c r="H305" s="149" t="s">
        <v>971</v>
      </c>
      <c r="I305" s="256"/>
      <c r="J305" s="257"/>
      <c r="K305" s="199"/>
      <c r="L305" s="200"/>
      <c r="M305" s="201"/>
    </row>
    <row r="306" spans="1:13" ht="21.75" customHeight="1">
      <c r="A306" s="149" t="s">
        <v>699</v>
      </c>
      <c r="B306" s="256"/>
      <c r="C306" s="257"/>
      <c r="D306" s="199"/>
      <c r="E306" s="200"/>
      <c r="F306" s="201"/>
      <c r="G306" s="7"/>
      <c r="H306" s="149" t="s">
        <v>699</v>
      </c>
      <c r="I306" s="186"/>
      <c r="J306" s="187"/>
      <c r="K306" s="199"/>
      <c r="L306" s="186"/>
      <c r="M306" s="187"/>
    </row>
    <row r="307" spans="1:13" ht="17.25" customHeight="1">
      <c r="A307" s="139" t="s">
        <v>977</v>
      </c>
      <c r="B307" s="276"/>
      <c r="C307" s="2">
        <v>84639.64</v>
      </c>
      <c r="D307" s="2"/>
      <c r="E307" s="2"/>
      <c r="F307" s="2"/>
      <c r="G307" s="7"/>
      <c r="H307" s="179" t="s">
        <v>698</v>
      </c>
      <c r="I307" s="180"/>
      <c r="J307" s="181"/>
      <c r="K307" s="185"/>
      <c r="L307" s="186"/>
      <c r="M307" s="187"/>
    </row>
    <row r="308" spans="1:13" ht="15.75" customHeight="1">
      <c r="A308" s="139" t="s">
        <v>705</v>
      </c>
      <c r="B308" s="276"/>
      <c r="C308" s="2">
        <v>23369.75</v>
      </c>
      <c r="D308" s="2"/>
      <c r="E308" s="2"/>
      <c r="F308" s="2"/>
      <c r="G308" s="7"/>
      <c r="H308" s="189" t="s">
        <v>986</v>
      </c>
      <c r="I308" s="190"/>
      <c r="J308" s="1">
        <v>2649.96</v>
      </c>
      <c r="K308" s="16"/>
      <c r="L308" s="16"/>
      <c r="M308" s="16"/>
    </row>
    <row r="309" spans="1:13" ht="12.75" customHeight="1">
      <c r="A309" s="279" t="s">
        <v>692</v>
      </c>
      <c r="B309" s="280"/>
      <c r="C309" s="281"/>
      <c r="D309" s="4">
        <f>SUM(C307:C308)</f>
        <v>108009.39</v>
      </c>
      <c r="E309" s="14">
        <v>108009.39</v>
      </c>
      <c r="F309" s="4"/>
      <c r="G309" s="7"/>
      <c r="H309" s="139" t="s">
        <v>991</v>
      </c>
      <c r="I309" s="140"/>
      <c r="J309" s="15">
        <v>1854.91</v>
      </c>
      <c r="K309" s="16"/>
      <c r="L309" s="16"/>
      <c r="M309" s="16"/>
    </row>
    <row r="310" spans="1:13" ht="24.75" customHeight="1">
      <c r="A310" s="149" t="s">
        <v>978</v>
      </c>
      <c r="B310" s="256"/>
      <c r="C310" s="257"/>
      <c r="D310" s="199"/>
      <c r="E310" s="200"/>
      <c r="F310" s="201"/>
      <c r="G310" s="7"/>
      <c r="H310" s="277" t="s">
        <v>692</v>
      </c>
      <c r="I310" s="278"/>
      <c r="J310" s="282"/>
      <c r="K310" s="14">
        <f>SUM(J308+J309)</f>
        <v>4504.87</v>
      </c>
      <c r="L310" s="10"/>
      <c r="M310" s="47">
        <f>(K310-L310)</f>
        <v>4504.87</v>
      </c>
    </row>
    <row r="311" spans="1:13" ht="18.75" customHeight="1">
      <c r="A311" s="2" t="s">
        <v>744</v>
      </c>
      <c r="B311" s="2">
        <v>93857.81</v>
      </c>
      <c r="C311" s="2"/>
      <c r="D311" s="2"/>
      <c r="E311" s="2"/>
      <c r="F311" s="2"/>
      <c r="G311" s="7"/>
      <c r="H311" s="149" t="s">
        <v>699</v>
      </c>
      <c r="I311" s="186"/>
      <c r="J311" s="187"/>
      <c r="K311" s="199"/>
      <c r="L311" s="186"/>
      <c r="M311" s="187"/>
    </row>
    <row r="312" spans="1:13" ht="12.75">
      <c r="A312" s="2" t="s">
        <v>744</v>
      </c>
      <c r="B312" s="15">
        <v>108009.39</v>
      </c>
      <c r="C312" s="2"/>
      <c r="D312" s="2"/>
      <c r="E312" s="2"/>
      <c r="F312" s="2"/>
      <c r="G312" s="7"/>
      <c r="H312" s="189" t="s">
        <v>990</v>
      </c>
      <c r="I312" s="190"/>
      <c r="J312" s="1">
        <v>1570</v>
      </c>
      <c r="K312" s="29"/>
      <c r="L312" s="29"/>
      <c r="M312" s="29"/>
    </row>
    <row r="313" spans="1:13" ht="12.75">
      <c r="A313" s="167" t="s">
        <v>751</v>
      </c>
      <c r="B313" s="168"/>
      <c r="C313" s="4">
        <f>(B311+B312)</f>
        <v>201867.2</v>
      </c>
      <c r="D313" s="2"/>
      <c r="E313" s="2"/>
      <c r="F313" s="2"/>
      <c r="G313" s="7"/>
      <c r="H313" s="139" t="s">
        <v>987</v>
      </c>
      <c r="I313" s="140"/>
      <c r="J313" s="2">
        <v>23369.75</v>
      </c>
      <c r="K313" s="16"/>
      <c r="L313" s="16"/>
      <c r="M313" s="82"/>
    </row>
    <row r="314" spans="1:13" ht="12.75">
      <c r="A314" s="2" t="s">
        <v>979</v>
      </c>
      <c r="B314" s="1">
        <v>3000</v>
      </c>
      <c r="C314" s="44"/>
      <c r="D314" s="2"/>
      <c r="E314" s="2"/>
      <c r="F314" s="2"/>
      <c r="G314" s="7"/>
      <c r="H314" s="139" t="s">
        <v>989</v>
      </c>
      <c r="I314" s="140"/>
      <c r="J314" s="2">
        <v>24375.82</v>
      </c>
      <c r="K314" s="16"/>
      <c r="L314" s="16"/>
      <c r="M314" s="16"/>
    </row>
    <row r="315" spans="1:13" ht="12.75">
      <c r="A315" s="2" t="s">
        <v>780</v>
      </c>
      <c r="B315" s="2">
        <v>4504.87</v>
      </c>
      <c r="C315" s="44"/>
      <c r="D315" s="2"/>
      <c r="E315" s="2"/>
      <c r="F315" s="2"/>
      <c r="G315" s="7"/>
      <c r="H315" s="139" t="s">
        <v>988</v>
      </c>
      <c r="I315" s="140"/>
      <c r="J315" s="2">
        <v>96213.76</v>
      </c>
      <c r="K315" s="16"/>
      <c r="L315" s="16"/>
      <c r="M315" s="16"/>
    </row>
    <row r="316" spans="1:13" ht="15.75" customHeight="1">
      <c r="A316" s="2" t="s">
        <v>750</v>
      </c>
      <c r="B316" s="83">
        <f>SUM(B314:B315)</f>
        <v>7504.87</v>
      </c>
      <c r="C316" s="44"/>
      <c r="D316" s="2"/>
      <c r="E316" s="2"/>
      <c r="F316" s="2"/>
      <c r="G316" s="7"/>
      <c r="H316" s="170" t="s">
        <v>692</v>
      </c>
      <c r="I316" s="171"/>
      <c r="J316" s="175"/>
      <c r="K316" s="14">
        <f>SUM(J312:J315)</f>
        <v>145529.33</v>
      </c>
      <c r="L316" s="14">
        <v>145529.33</v>
      </c>
      <c r="M316" s="10"/>
    </row>
    <row r="317" spans="1:13" ht="14.25" customHeight="1">
      <c r="A317" s="55" t="s">
        <v>745</v>
      </c>
      <c r="B317" s="47">
        <v>145529.33</v>
      </c>
      <c r="C317" s="44"/>
      <c r="D317" s="2"/>
      <c r="E317" s="2"/>
      <c r="F317" s="2"/>
      <c r="G317" s="7"/>
      <c r="H317" s="27"/>
      <c r="I317" s="37"/>
      <c r="J317" s="37"/>
      <c r="K317" s="7"/>
      <c r="L317" s="37"/>
      <c r="M317" s="51"/>
    </row>
    <row r="318" spans="1:13" ht="17.25" customHeight="1">
      <c r="A318" s="167" t="s">
        <v>751</v>
      </c>
      <c r="B318" s="168"/>
      <c r="C318" s="40">
        <f>(B316+B317)</f>
        <v>153034.19999999998</v>
      </c>
      <c r="D318" s="2"/>
      <c r="E318" s="2"/>
      <c r="F318" s="2"/>
      <c r="G318" s="7"/>
      <c r="H318" s="31"/>
      <c r="I318" s="169"/>
      <c r="J318" s="169"/>
      <c r="K318" s="7"/>
      <c r="L318" s="7"/>
      <c r="M318" s="32"/>
    </row>
    <row r="319" spans="1:13" ht="16.5" customHeight="1">
      <c r="A319" s="244" t="s">
        <v>961</v>
      </c>
      <c r="B319" s="245"/>
      <c r="C319" s="40">
        <f>(C313-C318)</f>
        <v>48833.00000000003</v>
      </c>
      <c r="D319" s="15"/>
      <c r="E319" s="15"/>
      <c r="F319" s="15"/>
      <c r="G319" s="7"/>
      <c r="H319" s="31"/>
      <c r="I319" s="169"/>
      <c r="J319" s="169"/>
      <c r="K319" s="7"/>
      <c r="L319" s="7"/>
      <c r="M319" s="32"/>
    </row>
    <row r="320" spans="1:13" ht="21.75" customHeight="1">
      <c r="A320" s="149" t="s">
        <v>980</v>
      </c>
      <c r="B320" s="256"/>
      <c r="C320" s="257"/>
      <c r="D320" s="199"/>
      <c r="E320" s="200"/>
      <c r="F320" s="201"/>
      <c r="G320" s="7"/>
      <c r="H320" s="31"/>
      <c r="I320" s="169"/>
      <c r="J320" s="169"/>
      <c r="K320" s="7"/>
      <c r="L320" s="7"/>
      <c r="M320" s="32"/>
    </row>
    <row r="321" spans="1:13" ht="23.25" customHeight="1">
      <c r="A321" s="149" t="s">
        <v>753</v>
      </c>
      <c r="B321" s="256"/>
      <c r="C321" s="257"/>
      <c r="D321" s="199"/>
      <c r="E321" s="200"/>
      <c r="F321" s="201"/>
      <c r="G321" s="7"/>
      <c r="H321" s="31"/>
      <c r="I321" s="169"/>
      <c r="J321" s="169"/>
      <c r="K321" s="7"/>
      <c r="L321" s="7"/>
      <c r="M321" s="32"/>
    </row>
    <row r="322" spans="1:13" ht="16.5" customHeight="1">
      <c r="A322" s="2" t="s">
        <v>981</v>
      </c>
      <c r="B322" s="1">
        <v>3175266.53</v>
      </c>
      <c r="C322" s="44"/>
      <c r="D322" s="2"/>
      <c r="E322" s="2"/>
      <c r="F322" s="2"/>
      <c r="G322" s="7"/>
      <c r="H322" s="31"/>
      <c r="I322" s="169"/>
      <c r="J322" s="169"/>
      <c r="K322" s="7"/>
      <c r="L322" s="7"/>
      <c r="M322" s="32"/>
    </row>
    <row r="323" spans="1:13" ht="15.75" customHeight="1">
      <c r="A323" s="2" t="s">
        <v>982</v>
      </c>
      <c r="B323" s="2">
        <v>20770.38</v>
      </c>
      <c r="C323" s="2"/>
      <c r="D323" s="2"/>
      <c r="E323" s="2"/>
      <c r="F323" s="2"/>
      <c r="G323" s="7"/>
      <c r="H323" s="31"/>
      <c r="I323" s="169"/>
      <c r="J323" s="169"/>
      <c r="K323" s="7"/>
      <c r="L323" s="7"/>
      <c r="M323" s="32"/>
    </row>
    <row r="324" spans="1:13" ht="14.25" customHeight="1">
      <c r="A324" s="2" t="s">
        <v>983</v>
      </c>
      <c r="B324" s="15">
        <v>46998.92</v>
      </c>
      <c r="C324" s="4">
        <f>SUM(B322:B324)</f>
        <v>3243035.8299999996</v>
      </c>
      <c r="D324" s="2"/>
      <c r="E324" s="2"/>
      <c r="F324" s="2"/>
      <c r="G324" s="7"/>
      <c r="H324" s="31"/>
      <c r="I324" s="169"/>
      <c r="J324" s="169"/>
      <c r="K324" s="7"/>
      <c r="L324" s="7"/>
      <c r="M324" s="32"/>
    </row>
    <row r="325" spans="1:13" ht="16.5" customHeight="1">
      <c r="A325" s="387" t="s">
        <v>984</v>
      </c>
      <c r="B325" s="387"/>
      <c r="C325" s="14">
        <v>298601.38</v>
      </c>
      <c r="D325" s="2"/>
      <c r="E325" s="2"/>
      <c r="F325" s="2"/>
      <c r="G325" s="7"/>
      <c r="H325" s="31"/>
      <c r="I325" s="169"/>
      <c r="J325" s="169"/>
      <c r="K325" s="7"/>
      <c r="L325" s="7"/>
      <c r="M325" s="32"/>
    </row>
    <row r="326" spans="1:13" ht="16.5" customHeight="1">
      <c r="A326" s="391" t="s">
        <v>440</v>
      </c>
      <c r="B326" s="393">
        <v>696.44</v>
      </c>
      <c r="C326" s="329"/>
      <c r="D326" s="237"/>
      <c r="E326" s="237"/>
      <c r="F326" s="237"/>
      <c r="G326" s="7"/>
      <c r="H326" s="31"/>
      <c r="I326" s="169"/>
      <c r="J326" s="169"/>
      <c r="K326" s="7"/>
      <c r="L326" s="7"/>
      <c r="M326" s="32"/>
    </row>
    <row r="327" spans="1:13" ht="12.75">
      <c r="A327" s="387"/>
      <c r="B327" s="394"/>
      <c r="C327" s="379"/>
      <c r="D327" s="237"/>
      <c r="E327" s="237"/>
      <c r="F327" s="237"/>
      <c r="G327" s="7"/>
      <c r="H327" s="31"/>
      <c r="I327" s="169"/>
      <c r="J327" s="169"/>
      <c r="K327" s="7"/>
      <c r="L327" s="7"/>
      <c r="M327" s="32"/>
    </row>
    <row r="328" spans="1:13" ht="12.75">
      <c r="A328" s="391" t="s">
        <v>994</v>
      </c>
      <c r="B328" s="329">
        <v>3.75</v>
      </c>
      <c r="C328" s="379"/>
      <c r="D328" s="237"/>
      <c r="E328" s="237"/>
      <c r="F328" s="237"/>
      <c r="G328" s="7"/>
      <c r="H328" s="31"/>
      <c r="I328" s="169"/>
      <c r="J328" s="169"/>
      <c r="K328" s="7"/>
      <c r="L328" s="7"/>
      <c r="M328" s="32"/>
    </row>
    <row r="329" spans="1:13" ht="20.25" customHeight="1">
      <c r="A329" s="174"/>
      <c r="B329" s="379"/>
      <c r="C329" s="379"/>
      <c r="D329" s="237"/>
      <c r="E329" s="237"/>
      <c r="F329" s="379"/>
      <c r="G329" s="7"/>
      <c r="H329" s="33"/>
      <c r="I329" s="34"/>
      <c r="J329" s="34"/>
      <c r="K329" s="34"/>
      <c r="L329" s="34"/>
      <c r="M329" s="35"/>
    </row>
    <row r="330" spans="1:13" ht="16.5" customHeight="1">
      <c r="A330" s="391" t="s">
        <v>985</v>
      </c>
      <c r="B330" s="379">
        <v>36.22</v>
      </c>
      <c r="C330" s="379"/>
      <c r="D330" s="237"/>
      <c r="E330" s="237"/>
      <c r="F330" s="237"/>
      <c r="G330" s="7"/>
      <c r="H330" s="388" t="s">
        <v>993</v>
      </c>
      <c r="I330" s="389"/>
      <c r="J330" s="390"/>
      <c r="K330" s="185"/>
      <c r="L330" s="186"/>
      <c r="M330" s="187"/>
    </row>
    <row r="331" spans="1:13" ht="12.75">
      <c r="A331" s="392"/>
      <c r="B331" s="225"/>
      <c r="C331" s="225"/>
      <c r="D331" s="225"/>
      <c r="E331" s="225"/>
      <c r="F331" s="225"/>
      <c r="G331" s="7"/>
      <c r="H331" s="179" t="s">
        <v>723</v>
      </c>
      <c r="I331" s="180"/>
      <c r="J331" s="181"/>
      <c r="K331" s="185"/>
      <c r="L331" s="186"/>
      <c r="M331" s="187"/>
    </row>
    <row r="332" spans="1:13" ht="15.75" customHeight="1">
      <c r="A332" s="6" t="s">
        <v>707</v>
      </c>
      <c r="B332" s="5">
        <f>SUM(B326:B331)</f>
        <v>736.4100000000001</v>
      </c>
      <c r="C332" s="5">
        <f>SUM(C324:C331)</f>
        <v>3541637.2099999995</v>
      </c>
      <c r="D332" s="4">
        <f>SUM(D297:D331)</f>
        <v>5546901.839999999</v>
      </c>
      <c r="E332" s="4">
        <f>SUM(E297:E331)</f>
        <v>1881373.2799999998</v>
      </c>
      <c r="F332" s="4">
        <f>(D332-E332)</f>
        <v>3665528.559999999</v>
      </c>
      <c r="G332" s="7"/>
      <c r="H332" s="264" t="s">
        <v>992</v>
      </c>
      <c r="I332" s="265"/>
      <c r="J332" s="265"/>
      <c r="K332" s="10">
        <v>728.97</v>
      </c>
      <c r="L332" s="10"/>
      <c r="M332" s="10">
        <f>(K332-L332)</f>
        <v>728.97</v>
      </c>
    </row>
    <row r="333" spans="1:13" ht="12.75">
      <c r="A333" s="25"/>
      <c r="B333" s="22"/>
      <c r="C333" s="24" t="s">
        <v>997</v>
      </c>
      <c r="D333" s="24" t="s">
        <v>998</v>
      </c>
      <c r="E333" s="24" t="s">
        <v>995</v>
      </c>
      <c r="F333" s="24" t="s">
        <v>996</v>
      </c>
      <c r="G333" s="7"/>
      <c r="H333" s="170" t="s">
        <v>707</v>
      </c>
      <c r="I333" s="171"/>
      <c r="J333" s="175"/>
      <c r="K333" s="4">
        <f>SUM(K297:K332)</f>
        <v>5383860.16</v>
      </c>
      <c r="L333" s="4">
        <f>SUM(L297:L332)</f>
        <v>3629586.68</v>
      </c>
      <c r="M333" s="4">
        <f>(K333-L333)</f>
        <v>1754273.48</v>
      </c>
    </row>
    <row r="334" spans="1:13" ht="15" customHeight="1">
      <c r="A334" s="6" t="s">
        <v>708</v>
      </c>
      <c r="B334" s="5">
        <v>736.41</v>
      </c>
      <c r="C334" s="5">
        <v>3541637.21</v>
      </c>
      <c r="D334" s="4">
        <v>5546901.84</v>
      </c>
      <c r="E334" s="4">
        <v>1881373.28</v>
      </c>
      <c r="F334" s="4">
        <v>3665528.56</v>
      </c>
      <c r="G334" s="7"/>
      <c r="H334" s="170" t="s">
        <v>708</v>
      </c>
      <c r="I334" s="171"/>
      <c r="J334" s="175"/>
      <c r="K334" s="4">
        <v>5386860.16</v>
      </c>
      <c r="L334" s="4">
        <v>3629586.68</v>
      </c>
      <c r="M334" s="4">
        <v>1757273.48</v>
      </c>
    </row>
    <row r="335" spans="1:13" ht="25.5">
      <c r="A335" s="13" t="s">
        <v>999</v>
      </c>
      <c r="B335" s="1">
        <v>1886.5</v>
      </c>
      <c r="C335" s="44"/>
      <c r="D335" s="2"/>
      <c r="E335" s="2"/>
      <c r="F335" s="2"/>
      <c r="G335" s="7"/>
      <c r="H335" s="179" t="s">
        <v>721</v>
      </c>
      <c r="I335" s="180"/>
      <c r="J335" s="181"/>
      <c r="K335" s="185"/>
      <c r="L335" s="186"/>
      <c r="M335" s="187"/>
    </row>
    <row r="336" spans="1:13" ht="25.5">
      <c r="A336" s="13" t="s">
        <v>1000</v>
      </c>
      <c r="B336" s="2">
        <v>87.55</v>
      </c>
      <c r="C336" s="2"/>
      <c r="D336" s="2"/>
      <c r="E336" s="2"/>
      <c r="F336" s="2"/>
      <c r="G336" s="7"/>
      <c r="H336" s="220" t="s">
        <v>1022</v>
      </c>
      <c r="I336" s="306"/>
      <c r="J336" s="2">
        <v>178.09</v>
      </c>
      <c r="K336" s="2"/>
      <c r="L336" s="2"/>
      <c r="M336" s="2"/>
    </row>
    <row r="337" spans="1:13" ht="15" customHeight="1">
      <c r="A337" s="2" t="s">
        <v>1001</v>
      </c>
      <c r="B337" s="15">
        <v>6956.97</v>
      </c>
      <c r="C337" s="4">
        <f>SUM(B334:B337)</f>
        <v>9667.43</v>
      </c>
      <c r="D337" s="2"/>
      <c r="E337" s="2"/>
      <c r="F337" s="2"/>
      <c r="G337" s="7"/>
      <c r="H337" s="141" t="s">
        <v>1023</v>
      </c>
      <c r="I337" s="297"/>
      <c r="J337" s="2">
        <v>355443.09</v>
      </c>
      <c r="K337" s="2"/>
      <c r="L337" s="2"/>
      <c r="M337" s="2"/>
    </row>
    <row r="338" spans="1:13" ht="12.75">
      <c r="A338" s="141" t="s">
        <v>1002</v>
      </c>
      <c r="B338" s="297"/>
      <c r="C338" s="44">
        <v>35.19</v>
      </c>
      <c r="D338" s="2"/>
      <c r="E338" s="2"/>
      <c r="F338" s="2"/>
      <c r="G338" s="7"/>
      <c r="H338" s="141" t="s">
        <v>681</v>
      </c>
      <c r="I338" s="297"/>
      <c r="J338" s="2">
        <v>20911.55</v>
      </c>
      <c r="K338" s="2"/>
      <c r="L338" s="2"/>
      <c r="M338" s="2"/>
    </row>
    <row r="339" spans="1:13" ht="25.5">
      <c r="A339" s="13" t="s">
        <v>1003</v>
      </c>
      <c r="B339" s="1">
        <v>3201</v>
      </c>
      <c r="C339" s="2"/>
      <c r="D339" s="2"/>
      <c r="E339" s="2"/>
      <c r="F339" s="2"/>
      <c r="G339" s="7"/>
      <c r="H339" s="141" t="s">
        <v>1024</v>
      </c>
      <c r="I339" s="297"/>
      <c r="J339" s="2">
        <v>22172.87</v>
      </c>
      <c r="K339" s="2"/>
      <c r="L339" s="2"/>
      <c r="M339" s="2"/>
    </row>
    <row r="340" spans="1:13" ht="29.25" customHeight="1">
      <c r="A340" s="2" t="s">
        <v>1045</v>
      </c>
      <c r="B340" s="15">
        <v>1673.02</v>
      </c>
      <c r="C340" s="4">
        <f>SUM(B338:B340)</f>
        <v>4874.02</v>
      </c>
      <c r="D340" s="2"/>
      <c r="E340" s="2"/>
      <c r="F340" s="2"/>
      <c r="G340" s="7"/>
      <c r="H340" s="141" t="s">
        <v>1025</v>
      </c>
      <c r="I340" s="297"/>
      <c r="J340" s="2">
        <v>29376.66</v>
      </c>
      <c r="K340" s="2"/>
      <c r="L340" s="2"/>
      <c r="M340" s="2"/>
    </row>
    <row r="341" spans="1:13" ht="25.5">
      <c r="A341" s="13" t="s">
        <v>1005</v>
      </c>
      <c r="B341" s="1">
        <v>311514.89</v>
      </c>
      <c r="C341" s="2"/>
      <c r="D341" s="2"/>
      <c r="E341" s="2"/>
      <c r="F341" s="2"/>
      <c r="G341" s="7"/>
      <c r="H341" s="141" t="s">
        <v>1026</v>
      </c>
      <c r="I341" s="297"/>
      <c r="J341" s="2">
        <v>1450</v>
      </c>
      <c r="K341" s="2"/>
      <c r="L341" s="2"/>
      <c r="M341" s="2"/>
    </row>
    <row r="342" spans="1:13" ht="12.75">
      <c r="A342" s="2" t="s">
        <v>1004</v>
      </c>
      <c r="B342" s="15">
        <v>122.86</v>
      </c>
      <c r="C342" s="4">
        <f>SUM(B341:B342)</f>
        <v>311637.75</v>
      </c>
      <c r="D342" s="2"/>
      <c r="E342" s="2"/>
      <c r="F342" s="2"/>
      <c r="G342" s="7"/>
      <c r="H342" s="141" t="s">
        <v>1027</v>
      </c>
      <c r="I342" s="297"/>
      <c r="J342" s="2">
        <v>3817.92</v>
      </c>
      <c r="K342" s="2"/>
      <c r="L342" s="2"/>
      <c r="M342" s="2"/>
    </row>
    <row r="343" spans="1:13" ht="25.5">
      <c r="A343" s="13" t="s">
        <v>1006</v>
      </c>
      <c r="B343" s="1">
        <v>588.25</v>
      </c>
      <c r="C343" s="44"/>
      <c r="D343" s="2"/>
      <c r="E343" s="2"/>
      <c r="F343" s="2"/>
      <c r="G343" s="7"/>
      <c r="H343" s="141" t="s">
        <v>1028</v>
      </c>
      <c r="I343" s="297"/>
      <c r="J343" s="2">
        <v>219.49</v>
      </c>
      <c r="K343" s="2"/>
      <c r="L343" s="2"/>
      <c r="M343" s="2"/>
    </row>
    <row r="344" spans="1:13" ht="25.5">
      <c r="A344" s="13" t="s">
        <v>1004</v>
      </c>
      <c r="B344" s="2">
        <v>6243.96</v>
      </c>
      <c r="C344" s="2"/>
      <c r="D344" s="2"/>
      <c r="E344" s="2"/>
      <c r="F344" s="2"/>
      <c r="G344" s="7"/>
      <c r="H344" s="141" t="s">
        <v>1044</v>
      </c>
      <c r="I344" s="297"/>
      <c r="J344" s="15">
        <v>147</v>
      </c>
      <c r="K344" s="2"/>
      <c r="L344" s="2"/>
      <c r="M344" s="2"/>
    </row>
    <row r="345" spans="1:13" ht="17.25" customHeight="1">
      <c r="A345" s="263" t="s">
        <v>1007</v>
      </c>
      <c r="B345" s="143">
        <v>984.96</v>
      </c>
      <c r="C345" s="398">
        <f>SUM(B343:B346)</f>
        <v>7817.17</v>
      </c>
      <c r="D345" s="263"/>
      <c r="E345" s="263"/>
      <c r="F345" s="263"/>
      <c r="G345" s="7"/>
      <c r="H345" s="202" t="s">
        <v>692</v>
      </c>
      <c r="I345" s="203"/>
      <c r="J345" s="204"/>
      <c r="K345" s="4">
        <f>SUM(J336:J344)</f>
        <v>433716.67</v>
      </c>
      <c r="L345" s="14"/>
      <c r="M345" s="4">
        <f>(K345-L345)</f>
        <v>433716.67</v>
      </c>
    </row>
    <row r="346" spans="1:13" ht="22.5" customHeight="1">
      <c r="A346" s="174"/>
      <c r="B346" s="395"/>
      <c r="C346" s="395"/>
      <c r="D346" s="263"/>
      <c r="E346" s="263"/>
      <c r="F346" s="263"/>
      <c r="G346" s="7"/>
      <c r="H346" s="179" t="s">
        <v>698</v>
      </c>
      <c r="I346" s="180"/>
      <c r="J346" s="181"/>
      <c r="K346" s="185"/>
      <c r="L346" s="186"/>
      <c r="M346" s="187"/>
    </row>
    <row r="347" spans="1:13" ht="24.75" customHeight="1">
      <c r="A347" s="263" t="s">
        <v>1008</v>
      </c>
      <c r="B347" s="274">
        <v>50.91</v>
      </c>
      <c r="C347" s="242"/>
      <c r="D347" s="263"/>
      <c r="E347" s="263"/>
      <c r="F347" s="263"/>
      <c r="G347" s="7"/>
      <c r="H347" s="399" t="s">
        <v>1029</v>
      </c>
      <c r="I347" s="400"/>
      <c r="J347" s="75">
        <v>324065.68</v>
      </c>
      <c r="K347" s="1"/>
      <c r="L347" s="1"/>
      <c r="M347" s="1"/>
    </row>
    <row r="348" spans="1:13" ht="12.75">
      <c r="A348" s="174"/>
      <c r="B348" s="396"/>
      <c r="C348" s="396"/>
      <c r="D348" s="263"/>
      <c r="E348" s="263"/>
      <c r="F348" s="263"/>
      <c r="G348" s="7"/>
      <c r="H348" s="141" t="s">
        <v>1030</v>
      </c>
      <c r="I348" s="297"/>
      <c r="J348" s="2">
        <v>45.87</v>
      </c>
      <c r="K348" s="2"/>
      <c r="L348" s="2"/>
      <c r="M348" s="2"/>
    </row>
    <row r="349" spans="1:13" ht="12.75">
      <c r="A349" s="263" t="s">
        <v>1009</v>
      </c>
      <c r="B349" s="143">
        <v>12458.49</v>
      </c>
      <c r="C349" s="398">
        <f>SUM(B346:B350)</f>
        <v>12509.4</v>
      </c>
      <c r="D349" s="263"/>
      <c r="E349" s="263"/>
      <c r="F349" s="263"/>
      <c r="G349" s="7"/>
      <c r="H349" s="141" t="s">
        <v>1031</v>
      </c>
      <c r="I349" s="297"/>
      <c r="J349" s="2">
        <v>944.3</v>
      </c>
      <c r="K349" s="2"/>
      <c r="L349" s="2"/>
      <c r="M349" s="2"/>
    </row>
    <row r="350" spans="1:13" ht="12.75">
      <c r="A350" s="392"/>
      <c r="B350" s="275"/>
      <c r="C350" s="395"/>
      <c r="D350" s="397"/>
      <c r="E350" s="397"/>
      <c r="F350" s="392"/>
      <c r="G350" s="7"/>
      <c r="H350" s="141" t="s">
        <v>1032</v>
      </c>
      <c r="I350" s="297"/>
      <c r="J350" s="2">
        <v>25480.55</v>
      </c>
      <c r="K350" s="2"/>
      <c r="L350" s="2"/>
      <c r="M350" s="2"/>
    </row>
    <row r="351" spans="1:13" ht="27.75" customHeight="1">
      <c r="A351" s="249" t="s">
        <v>1010</v>
      </c>
      <c r="B351" s="249"/>
      <c r="C351" s="1">
        <v>1652</v>
      </c>
      <c r="D351" s="1"/>
      <c r="E351" s="1"/>
      <c r="F351" s="57"/>
      <c r="G351" s="7"/>
      <c r="H351" s="141" t="s">
        <v>1033</v>
      </c>
      <c r="I351" s="297"/>
      <c r="J351" s="2">
        <v>268.19</v>
      </c>
      <c r="K351" s="2"/>
      <c r="L351" s="2"/>
      <c r="M351" s="2"/>
    </row>
    <row r="352" spans="1:13" ht="28.5" customHeight="1">
      <c r="A352" s="263" t="s">
        <v>440</v>
      </c>
      <c r="B352" s="263"/>
      <c r="C352" s="2">
        <v>151.89</v>
      </c>
      <c r="D352" s="2"/>
      <c r="E352" s="2"/>
      <c r="F352" s="2"/>
      <c r="G352" s="7"/>
      <c r="H352" s="141" t="s">
        <v>1034</v>
      </c>
      <c r="I352" s="297"/>
      <c r="J352" s="2">
        <v>3700</v>
      </c>
      <c r="K352" s="2"/>
      <c r="L352" s="2"/>
      <c r="M352" s="2"/>
    </row>
    <row r="353" spans="1:13" ht="24" customHeight="1">
      <c r="A353" s="263" t="s">
        <v>1011</v>
      </c>
      <c r="B353" s="263"/>
      <c r="C353" s="2">
        <v>10</v>
      </c>
      <c r="D353" s="2"/>
      <c r="E353" s="2"/>
      <c r="F353" s="2"/>
      <c r="G353" s="7"/>
      <c r="H353" s="141" t="s">
        <v>1035</v>
      </c>
      <c r="I353" s="297"/>
      <c r="J353" s="2">
        <v>15458.31</v>
      </c>
      <c r="K353" s="2"/>
      <c r="L353" s="2"/>
      <c r="M353" s="2"/>
    </row>
    <row r="354" spans="1:13" ht="26.25" customHeight="1">
      <c r="A354" s="263" t="s">
        <v>1012</v>
      </c>
      <c r="B354" s="263"/>
      <c r="C354" s="2">
        <v>616630.34</v>
      </c>
      <c r="D354" s="2"/>
      <c r="E354" s="2"/>
      <c r="F354" s="2"/>
      <c r="G354" s="7"/>
      <c r="H354" s="141" t="s">
        <v>1036</v>
      </c>
      <c r="I354" s="297"/>
      <c r="J354" s="2">
        <v>125.71</v>
      </c>
      <c r="K354" s="2"/>
      <c r="L354" s="2"/>
      <c r="M354" s="2"/>
    </row>
    <row r="355" spans="1:13" ht="15.75" customHeight="1">
      <c r="A355" s="263" t="s">
        <v>1013</v>
      </c>
      <c r="B355" s="263"/>
      <c r="C355" s="2">
        <v>455841.69</v>
      </c>
      <c r="D355" s="2"/>
      <c r="E355" s="2"/>
      <c r="F355" s="2"/>
      <c r="G355" s="7"/>
      <c r="H355" s="141" t="s">
        <v>1037</v>
      </c>
      <c r="I355" s="297"/>
      <c r="J355" s="237">
        <v>474.08</v>
      </c>
      <c r="K355" s="237"/>
      <c r="L355" s="237"/>
      <c r="M355" s="237"/>
    </row>
    <row r="356" spans="1:13" ht="12.75">
      <c r="A356" s="263" t="s">
        <v>1014</v>
      </c>
      <c r="B356" s="263"/>
      <c r="C356" s="2">
        <v>970.95</v>
      </c>
      <c r="D356" s="2"/>
      <c r="E356" s="2"/>
      <c r="F356" s="2"/>
      <c r="G356" s="7"/>
      <c r="H356" s="125"/>
      <c r="I356" s="127"/>
      <c r="J356" s="379"/>
      <c r="K356" s="379"/>
      <c r="L356" s="379"/>
      <c r="M356" s="379"/>
    </row>
    <row r="357" spans="1:13" ht="12.75">
      <c r="A357" s="13" t="s">
        <v>1015</v>
      </c>
      <c r="B357" s="61">
        <v>169666.77</v>
      </c>
      <c r="C357" s="2"/>
      <c r="D357" s="2"/>
      <c r="E357" s="2"/>
      <c r="F357" s="2"/>
      <c r="G357" s="7"/>
      <c r="H357" s="141" t="s">
        <v>1038</v>
      </c>
      <c r="I357" s="297"/>
      <c r="J357" s="2">
        <v>10000</v>
      </c>
      <c r="K357" s="2"/>
      <c r="L357" s="2"/>
      <c r="M357" s="2"/>
    </row>
    <row r="358" spans="1:13" ht="15" customHeight="1">
      <c r="A358" s="2" t="s">
        <v>1016</v>
      </c>
      <c r="B358" s="15">
        <v>13318.93</v>
      </c>
      <c r="C358" s="4">
        <f>(B357+B358)</f>
        <v>182985.69999999998</v>
      </c>
      <c r="D358" s="2"/>
      <c r="E358" s="2"/>
      <c r="F358" s="2"/>
      <c r="G358" s="7"/>
      <c r="H358" s="141" t="s">
        <v>1039</v>
      </c>
      <c r="I358" s="297"/>
      <c r="J358" s="237">
        <v>100545.88</v>
      </c>
      <c r="K358" s="237"/>
      <c r="L358" s="237"/>
      <c r="M358" s="237"/>
    </row>
    <row r="359" spans="1:13" ht="12.75">
      <c r="A359" s="263" t="s">
        <v>1017</v>
      </c>
      <c r="B359" s="263"/>
      <c r="C359" s="2">
        <v>3846.25</v>
      </c>
      <c r="D359" s="2"/>
      <c r="E359" s="2"/>
      <c r="F359" s="2"/>
      <c r="G359" s="7"/>
      <c r="H359" s="125"/>
      <c r="I359" s="127"/>
      <c r="J359" s="237"/>
      <c r="K359" s="237"/>
      <c r="L359" s="237"/>
      <c r="M359" s="237"/>
    </row>
    <row r="360" spans="1:13" ht="12.75" customHeight="1">
      <c r="A360" s="263" t="s">
        <v>1018</v>
      </c>
      <c r="B360" s="263"/>
      <c r="C360" s="2">
        <v>37074.38</v>
      </c>
      <c r="D360" s="2"/>
      <c r="E360" s="2"/>
      <c r="F360" s="2"/>
      <c r="G360" s="7"/>
      <c r="H360" s="141" t="s">
        <v>1040</v>
      </c>
      <c r="I360" s="297"/>
      <c r="J360" s="237">
        <v>9.41</v>
      </c>
      <c r="K360" s="237"/>
      <c r="L360" s="237"/>
      <c r="M360" s="237"/>
    </row>
    <row r="361" spans="1:13" ht="12.75">
      <c r="A361" s="263" t="s">
        <v>1019</v>
      </c>
      <c r="B361" s="263"/>
      <c r="C361" s="2">
        <v>69672.89</v>
      </c>
      <c r="D361" s="2"/>
      <c r="E361" s="2"/>
      <c r="F361" s="2"/>
      <c r="G361" s="7"/>
      <c r="H361" s="125"/>
      <c r="I361" s="127"/>
      <c r="J361" s="237"/>
      <c r="K361" s="237"/>
      <c r="L361" s="237"/>
      <c r="M361" s="237"/>
    </row>
    <row r="362" spans="1:13" ht="21" customHeight="1">
      <c r="A362" s="263" t="s">
        <v>1020</v>
      </c>
      <c r="B362" s="263"/>
      <c r="C362" s="2">
        <v>2363.49</v>
      </c>
      <c r="D362" s="2"/>
      <c r="E362" s="2"/>
      <c r="F362" s="2"/>
      <c r="G362" s="7"/>
      <c r="H362" s="141" t="s">
        <v>1041</v>
      </c>
      <c r="I362" s="142"/>
      <c r="J362" s="2">
        <v>132.1</v>
      </c>
      <c r="K362" s="2"/>
      <c r="L362" s="2"/>
      <c r="M362" s="2"/>
    </row>
    <row r="363" spans="1:13" ht="24.75" customHeight="1">
      <c r="A363" s="81" t="s">
        <v>1021</v>
      </c>
      <c r="B363" s="86">
        <v>475.08</v>
      </c>
      <c r="C363" s="15"/>
      <c r="D363" s="15"/>
      <c r="E363" s="15"/>
      <c r="F363" s="15"/>
      <c r="G363" s="7"/>
      <c r="H363" s="141" t="s">
        <v>1042</v>
      </c>
      <c r="I363" s="140"/>
      <c r="J363" s="46">
        <v>446.6</v>
      </c>
      <c r="K363" s="54"/>
      <c r="L363" s="54"/>
      <c r="M363" s="54"/>
    </row>
    <row r="364" spans="1:13" ht="15.75" customHeight="1">
      <c r="A364" s="6" t="s">
        <v>707</v>
      </c>
      <c r="B364" s="5">
        <f>SUM(B363)</f>
        <v>475.08</v>
      </c>
      <c r="C364" s="5">
        <f>SUM(C334:C363)</f>
        <v>5259377.750000001</v>
      </c>
      <c r="D364" s="5">
        <f>SUM(D334:D363)</f>
        <v>5546901.84</v>
      </c>
      <c r="E364" s="5">
        <f>SUM(E334:E363)</f>
        <v>1881373.28</v>
      </c>
      <c r="F364" s="4">
        <f>(D364-E364)</f>
        <v>3665528.5599999996</v>
      </c>
      <c r="G364" s="7"/>
      <c r="H364" s="170" t="s">
        <v>707</v>
      </c>
      <c r="I364" s="173"/>
      <c r="J364" s="5">
        <f>SUM(J347:J364)</f>
        <v>481696.67999999993</v>
      </c>
      <c r="K364" s="4">
        <f>SUM(K334:K363)</f>
        <v>5820576.83</v>
      </c>
      <c r="L364" s="4">
        <f>SUM(L334:L363)</f>
        <v>3629586.68</v>
      </c>
      <c r="M364" s="4">
        <f>(K364-L364)</f>
        <v>2190990.15</v>
      </c>
    </row>
    <row r="365" spans="1:13" ht="14.25" customHeight="1">
      <c r="A365" s="25"/>
      <c r="B365" s="22"/>
      <c r="C365" s="24" t="s">
        <v>1043</v>
      </c>
      <c r="D365" s="24" t="s">
        <v>998</v>
      </c>
      <c r="E365" s="24" t="s">
        <v>232</v>
      </c>
      <c r="F365" s="24" t="s">
        <v>996</v>
      </c>
      <c r="G365" s="7"/>
      <c r="H365" s="172"/>
      <c r="I365" s="150"/>
      <c r="J365" s="87" t="s">
        <v>1046</v>
      </c>
      <c r="K365" s="10"/>
      <c r="L365" s="10"/>
      <c r="M365" s="10"/>
    </row>
    <row r="366" spans="1:13" ht="16.5" customHeight="1">
      <c r="A366" s="6" t="s">
        <v>708</v>
      </c>
      <c r="B366" s="5">
        <v>475.08</v>
      </c>
      <c r="C366" s="5">
        <v>5259377.75</v>
      </c>
      <c r="D366" s="4">
        <v>5546901.84</v>
      </c>
      <c r="E366" s="4">
        <v>1881373.28</v>
      </c>
      <c r="F366" s="4">
        <v>3665528.56</v>
      </c>
      <c r="G366" s="7"/>
      <c r="H366" s="170" t="s">
        <v>708</v>
      </c>
      <c r="I366" s="173"/>
      <c r="J366" s="5">
        <v>481696.68</v>
      </c>
      <c r="K366" s="4">
        <v>5820576.83</v>
      </c>
      <c r="L366" s="4">
        <v>3629586.68</v>
      </c>
      <c r="M366" s="4">
        <v>2190990.15</v>
      </c>
    </row>
    <row r="367" spans="1:13" ht="26.25" customHeight="1">
      <c r="A367" s="81" t="s">
        <v>441</v>
      </c>
      <c r="B367" s="86">
        <v>19423</v>
      </c>
      <c r="C367" s="15">
        <v>2418.66</v>
      </c>
      <c r="D367" s="15"/>
      <c r="E367" s="15"/>
      <c r="F367" s="15"/>
      <c r="G367" s="7"/>
      <c r="H367" s="220" t="s">
        <v>1071</v>
      </c>
      <c r="I367" s="190"/>
      <c r="J367" s="1">
        <v>3413</v>
      </c>
      <c r="K367" s="1"/>
      <c r="L367" s="1"/>
      <c r="M367" s="1"/>
    </row>
    <row r="368" spans="1:13" ht="27.75" customHeight="1">
      <c r="A368" s="263" t="s">
        <v>1048</v>
      </c>
      <c r="B368" s="263"/>
      <c r="C368" s="2">
        <v>18634.01</v>
      </c>
      <c r="D368" s="2"/>
      <c r="E368" s="2"/>
      <c r="F368" s="2"/>
      <c r="G368" s="7"/>
      <c r="H368" s="141" t="s">
        <v>1072</v>
      </c>
      <c r="I368" s="140"/>
      <c r="J368" s="2">
        <v>198217.43</v>
      </c>
      <c r="K368" s="2"/>
      <c r="L368" s="2"/>
      <c r="M368" s="2"/>
    </row>
    <row r="369" spans="1:13" ht="12.75">
      <c r="A369" s="263" t="s">
        <v>1049</v>
      </c>
      <c r="B369" s="263"/>
      <c r="C369" s="2">
        <v>5104.12</v>
      </c>
      <c r="D369" s="2"/>
      <c r="E369" s="2"/>
      <c r="F369" s="2"/>
      <c r="G369" s="7"/>
      <c r="H369" s="141" t="s">
        <v>710</v>
      </c>
      <c r="I369" s="140"/>
      <c r="J369" s="2">
        <v>496225.69</v>
      </c>
      <c r="K369" s="2"/>
      <c r="L369" s="2"/>
      <c r="M369" s="2"/>
    </row>
    <row r="370" spans="1:13" ht="12.75">
      <c r="A370" s="263" t="s">
        <v>1050</v>
      </c>
      <c r="B370" s="263"/>
      <c r="C370" s="2">
        <v>96.3</v>
      </c>
      <c r="D370" s="2"/>
      <c r="E370" s="2"/>
      <c r="F370" s="2"/>
      <c r="G370" s="7"/>
      <c r="H370" s="141" t="s">
        <v>1073</v>
      </c>
      <c r="I370" s="140"/>
      <c r="J370" s="2">
        <v>432</v>
      </c>
      <c r="K370" s="2"/>
      <c r="L370" s="2"/>
      <c r="M370" s="2"/>
    </row>
    <row r="371" spans="1:13" ht="12.75">
      <c r="A371" s="263" t="s">
        <v>1051</v>
      </c>
      <c r="B371" s="263"/>
      <c r="C371" s="2">
        <v>1701.78</v>
      </c>
      <c r="D371" s="2"/>
      <c r="E371" s="2"/>
      <c r="F371" s="2"/>
      <c r="G371" s="7"/>
      <c r="H371" s="141" t="s">
        <v>1074</v>
      </c>
      <c r="I371" s="140"/>
      <c r="J371" s="2">
        <v>4420.98</v>
      </c>
      <c r="K371" s="2"/>
      <c r="L371" s="2"/>
      <c r="M371" s="2"/>
    </row>
    <row r="372" spans="1:13" ht="12.75">
      <c r="A372" s="263" t="s">
        <v>1052</v>
      </c>
      <c r="B372" s="263"/>
      <c r="C372" s="2">
        <v>150.26</v>
      </c>
      <c r="D372" s="2"/>
      <c r="E372" s="2"/>
      <c r="F372" s="2"/>
      <c r="G372" s="7"/>
      <c r="H372" s="141" t="s">
        <v>1075</v>
      </c>
      <c r="I372" s="140"/>
      <c r="J372" s="2">
        <v>1727.46</v>
      </c>
      <c r="K372" s="2"/>
      <c r="L372" s="2"/>
      <c r="M372" s="2"/>
    </row>
    <row r="373" spans="1:13" ht="12.75">
      <c r="A373" s="263" t="s">
        <v>442</v>
      </c>
      <c r="B373" s="263"/>
      <c r="C373" s="2">
        <v>13.13</v>
      </c>
      <c r="D373" s="2"/>
      <c r="E373" s="2"/>
      <c r="F373" s="2"/>
      <c r="G373" s="7"/>
      <c r="H373" s="141" t="s">
        <v>1076</v>
      </c>
      <c r="I373" s="140"/>
      <c r="J373" s="2">
        <v>7054</v>
      </c>
      <c r="K373" s="2"/>
      <c r="L373" s="2"/>
      <c r="M373" s="2"/>
    </row>
    <row r="374" spans="1:13" ht="12.75">
      <c r="A374" s="263" t="s">
        <v>1053</v>
      </c>
      <c r="B374" s="263"/>
      <c r="C374" s="2">
        <v>30809.32</v>
      </c>
      <c r="D374" s="2"/>
      <c r="E374" s="2"/>
      <c r="F374" s="2"/>
      <c r="G374" s="7"/>
      <c r="H374" s="141" t="s">
        <v>1100</v>
      </c>
      <c r="I374" s="140"/>
      <c r="J374" s="2">
        <v>11867.96</v>
      </c>
      <c r="K374" s="2"/>
      <c r="L374" s="2"/>
      <c r="M374" s="2"/>
    </row>
    <row r="375" spans="1:13" ht="27" customHeight="1">
      <c r="A375" s="263" t="s">
        <v>1054</v>
      </c>
      <c r="B375" s="263"/>
      <c r="C375" s="2">
        <v>293210.63</v>
      </c>
      <c r="D375" s="2"/>
      <c r="E375" s="2"/>
      <c r="F375" s="2"/>
      <c r="G375" s="7"/>
      <c r="H375" s="141" t="s">
        <v>1077</v>
      </c>
      <c r="I375" s="140"/>
      <c r="J375" s="2">
        <v>2588.6</v>
      </c>
      <c r="K375" s="2"/>
      <c r="L375" s="2"/>
      <c r="M375" s="2"/>
    </row>
    <row r="376" spans="1:13" ht="12.75">
      <c r="A376" s="263" t="s">
        <v>1055</v>
      </c>
      <c r="B376" s="263"/>
      <c r="C376" s="2">
        <v>39215.33</v>
      </c>
      <c r="D376" s="2"/>
      <c r="E376" s="2"/>
      <c r="F376" s="2"/>
      <c r="G376" s="7"/>
      <c r="H376" s="141" t="s">
        <v>1078</v>
      </c>
      <c r="I376" s="140"/>
      <c r="J376" s="2">
        <v>104</v>
      </c>
      <c r="K376" s="2"/>
      <c r="L376" s="2"/>
      <c r="M376" s="2"/>
    </row>
    <row r="377" spans="1:13" ht="12.75">
      <c r="A377" s="263" t="s">
        <v>1056</v>
      </c>
      <c r="B377" s="263"/>
      <c r="C377" s="2">
        <v>160371.44</v>
      </c>
      <c r="D377" s="2"/>
      <c r="E377" s="2"/>
      <c r="F377" s="2"/>
      <c r="G377" s="7"/>
      <c r="H377" s="141" t="s">
        <v>1079</v>
      </c>
      <c r="I377" s="140"/>
      <c r="J377" s="2">
        <v>4670</v>
      </c>
      <c r="K377" s="2"/>
      <c r="L377" s="2"/>
      <c r="M377" s="2"/>
    </row>
    <row r="378" spans="1:13" ht="18" customHeight="1">
      <c r="A378" s="263" t="s">
        <v>802</v>
      </c>
      <c r="B378" s="263"/>
      <c r="C378" s="2">
        <v>57192.29</v>
      </c>
      <c r="D378" s="2"/>
      <c r="E378" s="2"/>
      <c r="F378" s="2"/>
      <c r="G378" s="7"/>
      <c r="H378" s="141" t="s">
        <v>1080</v>
      </c>
      <c r="I378" s="140"/>
      <c r="J378" s="237">
        <v>24407.01</v>
      </c>
      <c r="K378" s="237"/>
      <c r="L378" s="237"/>
      <c r="M378" s="237"/>
    </row>
    <row r="379" spans="1:13" ht="21" customHeight="1">
      <c r="A379" s="42" t="s">
        <v>1057</v>
      </c>
      <c r="B379" s="61">
        <v>1420.59</v>
      </c>
      <c r="C379" s="2"/>
      <c r="D379" s="2"/>
      <c r="E379" s="2"/>
      <c r="F379" s="2"/>
      <c r="G379" s="7"/>
      <c r="H379" s="139"/>
      <c r="I379" s="140"/>
      <c r="J379" s="237"/>
      <c r="K379" s="237"/>
      <c r="L379" s="237"/>
      <c r="M379" s="237"/>
    </row>
    <row r="380" spans="1:13" ht="12.75" customHeight="1">
      <c r="A380" s="31" t="s">
        <v>1058</v>
      </c>
      <c r="B380" s="16">
        <v>1126.89</v>
      </c>
      <c r="C380" s="16"/>
      <c r="D380" s="2"/>
      <c r="E380" s="2"/>
      <c r="F380" s="2"/>
      <c r="G380" s="7"/>
      <c r="H380" s="141" t="s">
        <v>1081</v>
      </c>
      <c r="I380" s="140"/>
      <c r="J380" s="237">
        <v>16347.76</v>
      </c>
      <c r="K380" s="237"/>
      <c r="L380" s="237"/>
      <c r="M380" s="237"/>
    </row>
    <row r="381" spans="1:13" ht="12.75">
      <c r="A381" s="31" t="s">
        <v>779</v>
      </c>
      <c r="B381" s="17">
        <v>22954.3</v>
      </c>
      <c r="C381" s="3">
        <f>SUM(B379:B381)</f>
        <v>25501.78</v>
      </c>
      <c r="D381" s="2"/>
      <c r="E381" s="2"/>
      <c r="F381" s="2"/>
      <c r="G381" s="7"/>
      <c r="H381" s="139"/>
      <c r="I381" s="140"/>
      <c r="J381" s="237"/>
      <c r="K381" s="237"/>
      <c r="L381" s="237"/>
      <c r="M381" s="237"/>
    </row>
    <row r="382" spans="1:13" ht="12.75">
      <c r="A382" s="263" t="s">
        <v>1059</v>
      </c>
      <c r="B382" s="263"/>
      <c r="C382" s="2">
        <v>212.55</v>
      </c>
      <c r="D382" s="2"/>
      <c r="E382" s="2"/>
      <c r="F382" s="2"/>
      <c r="G382" s="7"/>
      <c r="H382" s="141" t="s">
        <v>1082</v>
      </c>
      <c r="I382" s="140"/>
      <c r="J382" s="2">
        <v>151.89</v>
      </c>
      <c r="K382" s="2"/>
      <c r="L382" s="2"/>
      <c r="M382" s="2"/>
    </row>
    <row r="383" spans="1:13" ht="12.75" customHeight="1">
      <c r="A383" s="263" t="s">
        <v>1060</v>
      </c>
      <c r="B383" s="263"/>
      <c r="C383" s="2">
        <v>993.54</v>
      </c>
      <c r="D383" s="2"/>
      <c r="E383" s="2"/>
      <c r="F383" s="2"/>
      <c r="G383" s="7"/>
      <c r="H383" s="141" t="s">
        <v>1083</v>
      </c>
      <c r="I383" s="140"/>
      <c r="J383" s="2">
        <v>1968.93</v>
      </c>
      <c r="K383" s="2"/>
      <c r="L383" s="2"/>
      <c r="M383" s="2"/>
    </row>
    <row r="384" spans="1:13" ht="13.5" customHeight="1">
      <c r="A384" s="263" t="s">
        <v>1061</v>
      </c>
      <c r="B384" s="263"/>
      <c r="C384" s="2">
        <v>4000</v>
      </c>
      <c r="D384" s="2"/>
      <c r="E384" s="2"/>
      <c r="F384" s="2"/>
      <c r="G384" s="7"/>
      <c r="H384" s="141" t="s">
        <v>1084</v>
      </c>
      <c r="I384" s="276"/>
      <c r="J384" s="237">
        <v>10357.25</v>
      </c>
      <c r="K384" s="237"/>
      <c r="L384" s="237"/>
      <c r="M384" s="237"/>
    </row>
    <row r="385" spans="1:13" ht="15.75" customHeight="1">
      <c r="A385" s="263" t="s">
        <v>1074</v>
      </c>
      <c r="B385" s="263"/>
      <c r="C385" s="2">
        <v>414</v>
      </c>
      <c r="D385" s="2"/>
      <c r="E385" s="2"/>
      <c r="F385" s="2"/>
      <c r="G385" s="7"/>
      <c r="H385" s="125"/>
      <c r="I385" s="126"/>
      <c r="J385" s="379"/>
      <c r="K385" s="379"/>
      <c r="L385" s="379"/>
      <c r="M385" s="379"/>
    </row>
    <row r="386" spans="1:13" ht="12.75">
      <c r="A386" s="263" t="s">
        <v>443</v>
      </c>
      <c r="B386" s="263"/>
      <c r="C386" s="2">
        <v>1868</v>
      </c>
      <c r="D386" s="2"/>
      <c r="E386" s="2"/>
      <c r="F386" s="2"/>
      <c r="G386" s="7"/>
      <c r="H386" s="141" t="s">
        <v>1085</v>
      </c>
      <c r="I386" s="276"/>
      <c r="J386" s="237">
        <v>394.99</v>
      </c>
      <c r="K386" s="237"/>
      <c r="L386" s="237"/>
      <c r="M386" s="237"/>
    </row>
    <row r="387" spans="1:13" ht="12.75">
      <c r="A387" s="263" t="s">
        <v>444</v>
      </c>
      <c r="B387" s="263"/>
      <c r="C387" s="2">
        <v>40</v>
      </c>
      <c r="D387" s="2"/>
      <c r="E387" s="2"/>
      <c r="F387" s="2"/>
      <c r="G387" s="7"/>
      <c r="H387" s="125"/>
      <c r="I387" s="126"/>
      <c r="J387" s="379"/>
      <c r="K387" s="379"/>
      <c r="L387" s="379"/>
      <c r="M387" s="379"/>
    </row>
    <row r="388" spans="1:13" ht="18.75" customHeight="1">
      <c r="A388" s="263" t="s">
        <v>1062</v>
      </c>
      <c r="B388" s="263"/>
      <c r="C388" s="15">
        <v>52.86</v>
      </c>
      <c r="D388" s="2"/>
      <c r="E388" s="2"/>
      <c r="F388" s="2"/>
      <c r="G388" s="7"/>
      <c r="H388" s="141" t="s">
        <v>1086</v>
      </c>
      <c r="I388" s="140"/>
      <c r="J388" s="15">
        <v>514</v>
      </c>
      <c r="K388" s="88" t="s">
        <v>28</v>
      </c>
      <c r="L388" s="2"/>
      <c r="M388" s="2"/>
    </row>
    <row r="389" spans="1:13" ht="14.25" customHeight="1">
      <c r="A389" s="202" t="s">
        <v>692</v>
      </c>
      <c r="B389" s="203"/>
      <c r="C389" s="204"/>
      <c r="D389" s="4">
        <f>SUM(C366:C388)</f>
        <v>5901377.750000001</v>
      </c>
      <c r="E389" s="24" t="s">
        <v>1096</v>
      </c>
      <c r="F389" s="4">
        <v>5901377.75</v>
      </c>
      <c r="G389" s="7"/>
      <c r="H389" s="208" t="s">
        <v>692</v>
      </c>
      <c r="I389" s="209"/>
      <c r="J389" s="210"/>
      <c r="K389" s="4">
        <f>SUM(J366:J388)</f>
        <v>1266559.63</v>
      </c>
      <c r="L389" s="7"/>
      <c r="M389" s="4">
        <f>(K389-L389)</f>
        <v>1266559.63</v>
      </c>
    </row>
    <row r="390" spans="1:13" ht="26.25" customHeight="1">
      <c r="A390" s="149" t="s">
        <v>699</v>
      </c>
      <c r="B390" s="256"/>
      <c r="C390" s="257"/>
      <c r="D390" s="199"/>
      <c r="E390" s="200"/>
      <c r="F390" s="201"/>
      <c r="G390" s="7"/>
      <c r="H390" s="179" t="s">
        <v>170</v>
      </c>
      <c r="I390" s="180"/>
      <c r="J390" s="181"/>
      <c r="K390" s="185"/>
      <c r="L390" s="186"/>
      <c r="M390" s="187"/>
    </row>
    <row r="391" spans="1:13" ht="12.75">
      <c r="A391" s="263" t="s">
        <v>1063</v>
      </c>
      <c r="B391" s="263"/>
      <c r="C391" s="2">
        <v>234859.85</v>
      </c>
      <c r="D391" s="2"/>
      <c r="E391" s="2"/>
      <c r="F391" s="2"/>
      <c r="G391" s="7"/>
      <c r="H391" s="141" t="s">
        <v>1087</v>
      </c>
      <c r="I391" s="140"/>
      <c r="J391" s="2">
        <v>10</v>
      </c>
      <c r="K391" s="2"/>
      <c r="L391" s="2"/>
      <c r="M391" s="2"/>
    </row>
    <row r="392" spans="1:13" ht="12.75">
      <c r="A392" s="263" t="s">
        <v>778</v>
      </c>
      <c r="B392" s="263"/>
      <c r="C392" s="2">
        <v>94672.83</v>
      </c>
      <c r="D392" s="2"/>
      <c r="E392" s="2"/>
      <c r="F392" s="2"/>
      <c r="G392" s="7"/>
      <c r="H392" s="141" t="s">
        <v>1088</v>
      </c>
      <c r="I392" s="140"/>
      <c r="J392" s="2">
        <v>462345.46</v>
      </c>
      <c r="K392" s="2"/>
      <c r="L392" s="2"/>
      <c r="M392" s="2"/>
    </row>
    <row r="393" spans="1:13" ht="12.75">
      <c r="A393" s="263" t="s">
        <v>1064</v>
      </c>
      <c r="B393" s="263"/>
      <c r="C393" s="2">
        <v>15144.16</v>
      </c>
      <c r="D393" s="2"/>
      <c r="E393" s="2"/>
      <c r="F393" s="2"/>
      <c r="G393" s="7"/>
      <c r="H393" s="141" t="s">
        <v>1089</v>
      </c>
      <c r="I393" s="140"/>
      <c r="J393" s="2">
        <v>204</v>
      </c>
      <c r="K393" s="2"/>
      <c r="L393" s="2"/>
      <c r="M393" s="2"/>
    </row>
    <row r="394" spans="1:13" ht="12.75">
      <c r="A394" s="263" t="s">
        <v>1065</v>
      </c>
      <c r="B394" s="263"/>
      <c r="C394" s="2">
        <v>293210.63</v>
      </c>
      <c r="D394" s="2"/>
      <c r="E394" s="2"/>
      <c r="F394" s="2"/>
      <c r="G394" s="7"/>
      <c r="H394" s="141" t="s">
        <v>1090</v>
      </c>
      <c r="I394" s="140"/>
      <c r="J394" s="2">
        <v>500</v>
      </c>
      <c r="K394" s="2"/>
      <c r="L394" s="2"/>
      <c r="M394" s="2"/>
    </row>
    <row r="395" spans="1:13" ht="12.75">
      <c r="A395" s="263" t="s">
        <v>705</v>
      </c>
      <c r="B395" s="263"/>
      <c r="C395" s="2">
        <v>259165</v>
      </c>
      <c r="D395" s="2"/>
      <c r="E395" s="2"/>
      <c r="F395" s="2"/>
      <c r="G395" s="7"/>
      <c r="H395" s="141" t="s">
        <v>1091</v>
      </c>
      <c r="I395" s="140"/>
      <c r="J395" s="2">
        <v>434.53</v>
      </c>
      <c r="K395" s="2"/>
      <c r="L395" s="2"/>
      <c r="M395" s="2"/>
    </row>
    <row r="396" spans="1:13" ht="20.25" customHeight="1">
      <c r="A396" s="263" t="s">
        <v>1066</v>
      </c>
      <c r="B396" s="263"/>
      <c r="C396" s="2">
        <v>520451.86</v>
      </c>
      <c r="D396" s="2"/>
      <c r="E396" s="2"/>
      <c r="F396" s="2"/>
      <c r="G396" s="7"/>
      <c r="H396" s="141" t="s">
        <v>1092</v>
      </c>
      <c r="I396" s="140"/>
      <c r="J396" s="15">
        <v>232.5</v>
      </c>
      <c r="K396" s="2"/>
      <c r="L396" s="2"/>
      <c r="M396" s="2"/>
    </row>
    <row r="397" spans="1:13" ht="12.75">
      <c r="A397" s="263" t="s">
        <v>1067</v>
      </c>
      <c r="B397" s="263"/>
      <c r="C397" s="2">
        <v>43106.18</v>
      </c>
      <c r="D397" s="2"/>
      <c r="E397" s="2"/>
      <c r="F397" s="2"/>
      <c r="G397" s="7"/>
      <c r="H397" s="208" t="s">
        <v>692</v>
      </c>
      <c r="I397" s="209"/>
      <c r="J397" s="210"/>
      <c r="K397" s="4">
        <f>SUM(J391:J396)</f>
        <v>463726.49000000005</v>
      </c>
      <c r="L397" s="4"/>
      <c r="M397" s="4">
        <f>(K397-L397)</f>
        <v>463726.49000000005</v>
      </c>
    </row>
    <row r="398" spans="1:13" ht="18.75" customHeight="1">
      <c r="A398" s="263" t="s">
        <v>743</v>
      </c>
      <c r="B398" s="263"/>
      <c r="C398" s="2">
        <v>34713.7</v>
      </c>
      <c r="D398" s="2"/>
      <c r="E398" s="2"/>
      <c r="F398" s="2"/>
      <c r="G398" s="7"/>
      <c r="H398" s="182" t="s">
        <v>1093</v>
      </c>
      <c r="I398" s="183"/>
      <c r="J398" s="184"/>
      <c r="K398" s="185"/>
      <c r="L398" s="186"/>
      <c r="M398" s="187"/>
    </row>
    <row r="399" spans="1:13" ht="13.5" customHeight="1">
      <c r="A399" s="263" t="s">
        <v>1068</v>
      </c>
      <c r="B399" s="263"/>
      <c r="C399" s="2">
        <v>42566.71</v>
      </c>
      <c r="D399" s="2"/>
      <c r="E399" s="2"/>
      <c r="F399" s="2"/>
      <c r="G399" s="7"/>
      <c r="H399" s="220" t="s">
        <v>1067</v>
      </c>
      <c r="I399" s="190"/>
      <c r="J399" s="1">
        <v>42852.43</v>
      </c>
      <c r="K399" s="2"/>
      <c r="L399" s="2"/>
      <c r="M399" s="2"/>
    </row>
    <row r="400" spans="1:13" ht="12.75">
      <c r="A400" s="263" t="s">
        <v>1069</v>
      </c>
      <c r="B400" s="263"/>
      <c r="C400" s="2">
        <v>530.72</v>
      </c>
      <c r="D400" s="2"/>
      <c r="E400" s="2"/>
      <c r="F400" s="2"/>
      <c r="G400" s="7"/>
      <c r="H400" s="141" t="s">
        <v>1094</v>
      </c>
      <c r="I400" s="140"/>
      <c r="J400" s="2">
        <v>529.78</v>
      </c>
      <c r="K400" s="2"/>
      <c r="L400" s="2"/>
      <c r="M400" s="2"/>
    </row>
    <row r="401" spans="1:13" ht="12.75">
      <c r="A401" s="263" t="s">
        <v>445</v>
      </c>
      <c r="B401" s="263"/>
      <c r="C401" s="2">
        <v>6314.14</v>
      </c>
      <c r="D401" s="2"/>
      <c r="E401" s="2"/>
      <c r="F401" s="2"/>
      <c r="G401" s="7"/>
      <c r="H401" s="141" t="s">
        <v>1095</v>
      </c>
      <c r="I401" s="140"/>
      <c r="J401" s="237">
        <v>333.33</v>
      </c>
      <c r="K401" s="237"/>
      <c r="L401" s="237"/>
      <c r="M401" s="237"/>
    </row>
    <row r="402" spans="1:13" ht="12.75">
      <c r="A402" s="263" t="s">
        <v>1070</v>
      </c>
      <c r="B402" s="263"/>
      <c r="C402" s="2">
        <v>146.92</v>
      </c>
      <c r="D402" s="2"/>
      <c r="E402" s="2"/>
      <c r="F402" s="2"/>
      <c r="G402" s="7"/>
      <c r="H402" s="139"/>
      <c r="I402" s="140"/>
      <c r="J402" s="321"/>
      <c r="K402" s="321"/>
      <c r="L402" s="321"/>
      <c r="M402" s="321"/>
    </row>
    <row r="403" spans="1:13" ht="16.5" customHeight="1">
      <c r="A403" s="161" t="s">
        <v>707</v>
      </c>
      <c r="B403" s="163"/>
      <c r="C403" s="5">
        <f>SUM(C391:C402)</f>
        <v>1544882.6999999997</v>
      </c>
      <c r="D403" s="5">
        <f>SUM(D366:D402)</f>
        <v>11448279.59</v>
      </c>
      <c r="E403" s="5">
        <f>SUM(E366:E402)</f>
        <v>1881373.28</v>
      </c>
      <c r="F403" s="4">
        <f>(D403-E403)</f>
        <v>9566906.31</v>
      </c>
      <c r="G403" s="7"/>
      <c r="H403" s="170" t="s">
        <v>707</v>
      </c>
      <c r="I403" s="173"/>
      <c r="J403" s="5">
        <f>SUM(J399:J402)</f>
        <v>43715.54</v>
      </c>
      <c r="K403" s="4">
        <f>SUM(K366:K402)</f>
        <v>7550862.95</v>
      </c>
      <c r="L403" s="4">
        <f>SUM(L366:L402)</f>
        <v>3629586.68</v>
      </c>
      <c r="M403" s="4">
        <f>(K403-L403)</f>
        <v>3921276.27</v>
      </c>
    </row>
    <row r="404" spans="1:13" ht="12.75">
      <c r="A404" s="164"/>
      <c r="B404" s="166"/>
      <c r="C404" s="24" t="s">
        <v>1097</v>
      </c>
      <c r="D404" s="24" t="s">
        <v>1098</v>
      </c>
      <c r="E404" s="24" t="s">
        <v>232</v>
      </c>
      <c r="F404" s="24" t="s">
        <v>1099</v>
      </c>
      <c r="G404" s="7"/>
      <c r="H404" s="172"/>
      <c r="I404" s="150"/>
      <c r="J404" s="87"/>
      <c r="K404" s="87" t="s">
        <v>1102</v>
      </c>
      <c r="L404" s="87"/>
      <c r="M404" s="87" t="s">
        <v>1101</v>
      </c>
    </row>
    <row r="405" spans="1:13" ht="12.75">
      <c r="A405" s="161" t="s">
        <v>708</v>
      </c>
      <c r="B405" s="163"/>
      <c r="C405" s="5">
        <v>1544882.7</v>
      </c>
      <c r="D405" s="4">
        <v>11448279.59</v>
      </c>
      <c r="E405" s="4">
        <v>1881373.28</v>
      </c>
      <c r="F405" s="4">
        <v>9566906.51</v>
      </c>
      <c r="G405" s="7"/>
      <c r="H405" s="170" t="s">
        <v>708</v>
      </c>
      <c r="I405" s="173"/>
      <c r="J405" s="5">
        <v>43715.54</v>
      </c>
      <c r="K405" s="4">
        <v>7550862.95</v>
      </c>
      <c r="L405" s="4">
        <v>3629586.68</v>
      </c>
      <c r="M405" s="4">
        <v>3921276.27</v>
      </c>
    </row>
    <row r="406" spans="1:13" ht="12.75">
      <c r="A406" s="263" t="s">
        <v>1103</v>
      </c>
      <c r="B406" s="263"/>
      <c r="C406" s="2">
        <v>0.02</v>
      </c>
      <c r="D406" s="2"/>
      <c r="E406" s="2"/>
      <c r="F406" s="2"/>
      <c r="H406" s="220" t="s">
        <v>1</v>
      </c>
      <c r="I406" s="190"/>
      <c r="J406" s="274">
        <v>104903</v>
      </c>
      <c r="K406" s="249"/>
      <c r="L406" s="249"/>
      <c r="M406" s="249"/>
    </row>
    <row r="407" spans="1:13" ht="12.75">
      <c r="A407" s="263" t="s">
        <v>731</v>
      </c>
      <c r="B407" s="263"/>
      <c r="C407" s="2">
        <v>100</v>
      </c>
      <c r="D407" s="2"/>
      <c r="E407" s="2"/>
      <c r="F407" s="2"/>
      <c r="H407" s="139"/>
      <c r="I407" s="140"/>
      <c r="J407" s="396"/>
      <c r="K407" s="174"/>
      <c r="L407" s="174"/>
      <c r="M407" s="174"/>
    </row>
    <row r="408" spans="1:13" ht="12.75">
      <c r="A408" s="263" t="s">
        <v>1104</v>
      </c>
      <c r="B408" s="263"/>
      <c r="C408" s="2">
        <v>40.86</v>
      </c>
      <c r="D408" s="2"/>
      <c r="E408" s="2"/>
      <c r="F408" s="2"/>
      <c r="H408" s="141" t="s">
        <v>2</v>
      </c>
      <c r="I408" s="140"/>
      <c r="J408" s="143">
        <v>27382.22</v>
      </c>
      <c r="K408" s="263"/>
      <c r="L408" s="263"/>
      <c r="M408" s="263"/>
    </row>
    <row r="409" spans="1:13" ht="12.75">
      <c r="A409" s="263" t="s">
        <v>1105</v>
      </c>
      <c r="B409" s="263"/>
      <c r="C409" s="2">
        <v>3.55</v>
      </c>
      <c r="D409" s="2"/>
      <c r="E409" s="2"/>
      <c r="F409" s="2"/>
      <c r="H409" s="139"/>
      <c r="I409" s="140"/>
      <c r="J409" s="143"/>
      <c r="K409" s="263"/>
      <c r="L409" s="263"/>
      <c r="M409" s="263"/>
    </row>
    <row r="410" spans="1:13" ht="12.75">
      <c r="A410" s="263" t="s">
        <v>1106</v>
      </c>
      <c r="B410" s="263"/>
      <c r="C410" s="2">
        <v>12.33</v>
      </c>
      <c r="D410" s="2"/>
      <c r="E410" s="2"/>
      <c r="F410" s="2"/>
      <c r="H410" s="141" t="s">
        <v>3</v>
      </c>
      <c r="I410" s="140"/>
      <c r="J410" s="143">
        <v>782.63</v>
      </c>
      <c r="K410" s="263"/>
      <c r="L410" s="263"/>
      <c r="M410" s="237"/>
    </row>
    <row r="411" spans="1:13" ht="12.75">
      <c r="A411" s="263" t="s">
        <v>1107</v>
      </c>
      <c r="B411" s="263"/>
      <c r="C411" s="2">
        <v>104</v>
      </c>
      <c r="D411" s="2"/>
      <c r="E411" s="2"/>
      <c r="F411" s="2"/>
      <c r="H411" s="139"/>
      <c r="I411" s="140"/>
      <c r="J411" s="143"/>
      <c r="K411" s="263"/>
      <c r="L411" s="263"/>
      <c r="M411" s="237"/>
    </row>
    <row r="412" spans="1:13" ht="12.75">
      <c r="A412" s="263" t="s">
        <v>1108</v>
      </c>
      <c r="B412" s="263"/>
      <c r="C412" s="2">
        <v>6738</v>
      </c>
      <c r="D412" s="2"/>
      <c r="E412" s="2"/>
      <c r="F412" s="2"/>
      <c r="H412" s="141" t="s">
        <v>4</v>
      </c>
      <c r="I412" s="140"/>
      <c r="J412" s="143">
        <v>12674.61</v>
      </c>
      <c r="K412" s="237"/>
      <c r="L412" s="403"/>
      <c r="M412" s="237"/>
    </row>
    <row r="413" spans="1:13" ht="12.75">
      <c r="A413" s="263" t="s">
        <v>1109</v>
      </c>
      <c r="B413" s="263"/>
      <c r="C413" s="2">
        <v>5000</v>
      </c>
      <c r="D413" s="2"/>
      <c r="E413" s="2"/>
      <c r="F413" s="2"/>
      <c r="H413" s="139"/>
      <c r="I413" s="140"/>
      <c r="J413" s="143"/>
      <c r="K413" s="237"/>
      <c r="L413" s="403"/>
      <c r="M413" s="237"/>
    </row>
    <row r="414" spans="1:13" ht="12.75">
      <c r="A414" s="263" t="s">
        <v>1110</v>
      </c>
      <c r="B414" s="263"/>
      <c r="C414" s="2">
        <v>5</v>
      </c>
      <c r="D414" s="2"/>
      <c r="E414" s="2"/>
      <c r="F414" s="2"/>
      <c r="H414" s="141" t="s">
        <v>5</v>
      </c>
      <c r="I414" s="140"/>
      <c r="J414" s="143">
        <v>1900</v>
      </c>
      <c r="K414" s="237"/>
      <c r="L414" s="237"/>
      <c r="M414" s="237"/>
    </row>
    <row r="415" spans="1:13" ht="12.75">
      <c r="A415" s="263" t="s">
        <v>1111</v>
      </c>
      <c r="B415" s="263"/>
      <c r="C415" s="2">
        <v>358.22</v>
      </c>
      <c r="D415" s="2"/>
      <c r="E415" s="2"/>
      <c r="F415" s="2"/>
      <c r="H415" s="139"/>
      <c r="I415" s="140"/>
      <c r="J415" s="143"/>
      <c r="K415" s="237"/>
      <c r="L415" s="237"/>
      <c r="M415" s="237"/>
    </row>
    <row r="416" spans="1:13" ht="12.75">
      <c r="A416" s="263" t="s">
        <v>1112</v>
      </c>
      <c r="B416" s="263"/>
      <c r="C416" s="2">
        <v>250</v>
      </c>
      <c r="D416" s="2"/>
      <c r="E416" s="2"/>
      <c r="F416" s="2"/>
      <c r="H416" s="141" t="s">
        <v>6</v>
      </c>
      <c r="I416" s="140"/>
      <c r="J416" s="143">
        <v>3112.3</v>
      </c>
      <c r="K416" s="237"/>
      <c r="L416" s="237"/>
      <c r="M416" s="237"/>
    </row>
    <row r="417" spans="1:13" ht="12.75">
      <c r="A417" s="263" t="s">
        <v>1113</v>
      </c>
      <c r="B417" s="263"/>
      <c r="C417" s="2">
        <v>31736.02</v>
      </c>
      <c r="D417" s="2"/>
      <c r="E417" s="2"/>
      <c r="F417" s="2"/>
      <c r="H417" s="139"/>
      <c r="I417" s="140"/>
      <c r="J417" s="396"/>
      <c r="K417" s="379"/>
      <c r="L417" s="379"/>
      <c r="M417" s="379"/>
    </row>
    <row r="418" spans="1:13" ht="12.75">
      <c r="A418" s="263" t="s">
        <v>1114</v>
      </c>
      <c r="B418" s="263"/>
      <c r="C418" s="2">
        <v>54855.18</v>
      </c>
      <c r="D418" s="2"/>
      <c r="E418" s="2"/>
      <c r="F418" s="2"/>
      <c r="H418" s="141" t="s">
        <v>7</v>
      </c>
      <c r="I418" s="140"/>
      <c r="J418" s="143">
        <v>10000</v>
      </c>
      <c r="K418" s="237"/>
      <c r="L418" s="237"/>
      <c r="M418" s="237"/>
    </row>
    <row r="419" spans="1:13" ht="12.75">
      <c r="A419" s="263" t="s">
        <v>1115</v>
      </c>
      <c r="B419" s="263"/>
      <c r="C419" s="2">
        <v>200</v>
      </c>
      <c r="D419" s="2"/>
      <c r="E419" s="2"/>
      <c r="F419" s="2"/>
      <c r="H419" s="139"/>
      <c r="I419" s="140"/>
      <c r="J419" s="143"/>
      <c r="K419" s="237"/>
      <c r="L419" s="237"/>
      <c r="M419" s="237"/>
    </row>
    <row r="420" spans="1:13" ht="12.75">
      <c r="A420" s="141" t="s">
        <v>446</v>
      </c>
      <c r="B420" s="297"/>
      <c r="C420" s="143">
        <v>412.74</v>
      </c>
      <c r="D420" s="401" t="s">
        <v>22</v>
      </c>
      <c r="E420" s="263"/>
      <c r="F420" s="263"/>
      <c r="H420" s="141" t="s">
        <v>8</v>
      </c>
      <c r="I420" s="140"/>
      <c r="J420" s="143">
        <v>8</v>
      </c>
      <c r="K420" s="237"/>
      <c r="L420" s="237"/>
      <c r="M420" s="237"/>
    </row>
    <row r="421" spans="1:13" ht="12.75">
      <c r="A421" s="141"/>
      <c r="B421" s="297"/>
      <c r="C421" s="275"/>
      <c r="D421" s="402"/>
      <c r="E421" s="263"/>
      <c r="F421" s="263"/>
      <c r="H421" s="139"/>
      <c r="I421" s="140"/>
      <c r="J421" s="143"/>
      <c r="K421" s="237"/>
      <c r="L421" s="237"/>
      <c r="M421" s="237"/>
    </row>
    <row r="422" spans="1:13" ht="12.75">
      <c r="A422" s="208" t="s">
        <v>692</v>
      </c>
      <c r="B422" s="209"/>
      <c r="C422" s="210"/>
      <c r="D422" s="4">
        <f>SUM(C405:C421)</f>
        <v>1644698.62</v>
      </c>
      <c r="E422" s="4">
        <v>1644698.63</v>
      </c>
      <c r="F422" s="4"/>
      <c r="H422" s="141" t="s">
        <v>9</v>
      </c>
      <c r="I422" s="140"/>
      <c r="J422" s="143">
        <v>24511.51</v>
      </c>
      <c r="K422" s="237"/>
      <c r="L422" s="237"/>
      <c r="M422" s="237"/>
    </row>
    <row r="423" spans="1:13" ht="12.75">
      <c r="A423" s="220" t="s">
        <v>0</v>
      </c>
      <c r="B423" s="288"/>
      <c r="C423" s="249"/>
      <c r="D423" s="220"/>
      <c r="E423" s="220"/>
      <c r="F423" s="249"/>
      <c r="H423" s="139"/>
      <c r="I423" s="140"/>
      <c r="J423" s="143"/>
      <c r="K423" s="237"/>
      <c r="L423" s="237"/>
      <c r="M423" s="237"/>
    </row>
    <row r="424" spans="1:13" ht="12.75">
      <c r="A424" s="141"/>
      <c r="B424" s="247"/>
      <c r="C424" s="263"/>
      <c r="D424" s="141"/>
      <c r="E424" s="141"/>
      <c r="F424" s="263"/>
      <c r="H424" s="141" t="s">
        <v>10</v>
      </c>
      <c r="I424" s="140"/>
      <c r="J424" s="143">
        <v>113614.82</v>
      </c>
      <c r="K424" s="237"/>
      <c r="L424" s="237"/>
      <c r="M424" s="237"/>
    </row>
    <row r="425" spans="1:13" ht="12.75">
      <c r="A425" s="128"/>
      <c r="B425" s="129"/>
      <c r="C425" s="225"/>
      <c r="D425" s="125"/>
      <c r="E425" s="125"/>
      <c r="F425" s="379"/>
      <c r="H425" s="139"/>
      <c r="I425" s="140"/>
      <c r="J425" s="143"/>
      <c r="K425" s="237"/>
      <c r="L425" s="237"/>
      <c r="M425" s="237"/>
    </row>
    <row r="426" spans="1:13" ht="12.75">
      <c r="A426" s="118" t="s">
        <v>20</v>
      </c>
      <c r="B426" s="253"/>
      <c r="C426" s="404"/>
      <c r="D426" s="217"/>
      <c r="E426" s="218"/>
      <c r="F426" s="219"/>
      <c r="H426" s="141" t="s">
        <v>11</v>
      </c>
      <c r="I426" s="140"/>
      <c r="J426" s="143">
        <v>4811.4</v>
      </c>
      <c r="K426" s="237"/>
      <c r="L426" s="237"/>
      <c r="M426" s="237"/>
    </row>
    <row r="427" spans="1:13" ht="12.75">
      <c r="A427" s="128"/>
      <c r="B427" s="129"/>
      <c r="C427" s="117"/>
      <c r="D427" s="128"/>
      <c r="E427" s="129"/>
      <c r="F427" s="117"/>
      <c r="H427" s="139"/>
      <c r="I427" s="140"/>
      <c r="J427" s="143"/>
      <c r="K427" s="237"/>
      <c r="L427" s="237"/>
      <c r="M427" s="237"/>
    </row>
    <row r="428" spans="1:13" ht="12.75">
      <c r="A428" s="2" t="s">
        <v>744</v>
      </c>
      <c r="B428" s="2">
        <v>5901377.76</v>
      </c>
      <c r="C428" s="2"/>
      <c r="D428" s="2"/>
      <c r="E428" s="2"/>
      <c r="F428" s="2"/>
      <c r="H428" s="141" t="s">
        <v>12</v>
      </c>
      <c r="I428" s="140"/>
      <c r="J428" s="143">
        <v>58697.11</v>
      </c>
      <c r="K428" s="237"/>
      <c r="L428" s="237"/>
      <c r="M428" s="237"/>
    </row>
    <row r="429" spans="1:13" ht="12.75">
      <c r="A429" s="2" t="s">
        <v>744</v>
      </c>
      <c r="B429" s="15">
        <v>1644698.63</v>
      </c>
      <c r="C429" s="3">
        <f>SUM(B428+B429)</f>
        <v>7546076.39</v>
      </c>
      <c r="D429" s="2"/>
      <c r="E429" s="2"/>
      <c r="F429" s="2"/>
      <c r="H429" s="139"/>
      <c r="I429" s="140"/>
      <c r="J429" s="143"/>
      <c r="K429" s="237"/>
      <c r="L429" s="237"/>
      <c r="M429" s="237"/>
    </row>
    <row r="430" spans="1:13" ht="12.75">
      <c r="A430" s="167" t="s">
        <v>751</v>
      </c>
      <c r="B430" s="168"/>
      <c r="C430" s="7"/>
      <c r="D430" s="2"/>
      <c r="E430" s="2"/>
      <c r="F430" s="2"/>
      <c r="H430" s="141" t="s">
        <v>27</v>
      </c>
      <c r="I430" s="140"/>
      <c r="J430" s="143">
        <v>20316.33</v>
      </c>
      <c r="K430" s="237"/>
      <c r="L430" s="237"/>
      <c r="M430" s="237"/>
    </row>
    <row r="431" spans="1:13" ht="12.75">
      <c r="A431" s="2" t="s">
        <v>979</v>
      </c>
      <c r="B431" s="1">
        <v>728.97</v>
      </c>
      <c r="C431" s="44"/>
      <c r="D431" s="2"/>
      <c r="E431" s="2"/>
      <c r="F431" s="2"/>
      <c r="H431" s="139"/>
      <c r="I431" s="140"/>
      <c r="J431" s="143"/>
      <c r="K431" s="237"/>
      <c r="L431" s="237"/>
      <c r="M431" s="237"/>
    </row>
    <row r="432" spans="1:13" ht="12.75">
      <c r="A432" s="2" t="s">
        <v>748</v>
      </c>
      <c r="B432" s="2">
        <v>433716.67</v>
      </c>
      <c r="C432" s="44"/>
      <c r="D432" s="2"/>
      <c r="E432" s="2"/>
      <c r="F432" s="2"/>
      <c r="H432" s="141" t="s">
        <v>13</v>
      </c>
      <c r="I432" s="140"/>
      <c r="J432" s="143">
        <v>65455.97</v>
      </c>
      <c r="K432" s="237"/>
      <c r="L432" s="237"/>
      <c r="M432" s="237"/>
    </row>
    <row r="433" spans="1:13" ht="12.75">
      <c r="A433" s="2" t="s">
        <v>780</v>
      </c>
      <c r="B433" s="55">
        <v>1266559.64</v>
      </c>
      <c r="C433" s="44"/>
      <c r="D433" s="2"/>
      <c r="E433" s="2"/>
      <c r="F433" s="2"/>
      <c r="H433" s="139"/>
      <c r="I433" s="140"/>
      <c r="J433" s="143"/>
      <c r="K433" s="237"/>
      <c r="L433" s="237"/>
      <c r="M433" s="237"/>
    </row>
    <row r="434" spans="1:13" ht="12.75">
      <c r="A434" s="55" t="s">
        <v>21</v>
      </c>
      <c r="B434" s="56">
        <v>463726.49</v>
      </c>
      <c r="C434" s="44"/>
      <c r="D434" s="2"/>
      <c r="E434" s="2"/>
      <c r="F434" s="2"/>
      <c r="H434" s="141" t="s">
        <v>14</v>
      </c>
      <c r="I434" s="140"/>
      <c r="J434" s="143">
        <v>1287.5</v>
      </c>
      <c r="K434" s="237"/>
      <c r="L434" s="237"/>
      <c r="M434" s="237"/>
    </row>
    <row r="435" spans="1:13" ht="12.75">
      <c r="A435" s="49" t="s">
        <v>750</v>
      </c>
      <c r="B435" s="4">
        <f>SUM(B431:B434)</f>
        <v>2164731.7699999996</v>
      </c>
      <c r="C435" s="7"/>
      <c r="D435" s="2"/>
      <c r="E435" s="2"/>
      <c r="F435" s="2"/>
      <c r="H435" s="139"/>
      <c r="I435" s="140"/>
      <c r="J435" s="143"/>
      <c r="K435" s="237"/>
      <c r="L435" s="237"/>
      <c r="M435" s="237"/>
    </row>
    <row r="436" spans="1:13" ht="12.75">
      <c r="A436" s="2" t="s">
        <v>745</v>
      </c>
      <c r="B436" s="14">
        <v>5025250.31</v>
      </c>
      <c r="C436" s="91" t="s">
        <v>23</v>
      </c>
      <c r="D436" s="2"/>
      <c r="E436" s="2"/>
      <c r="F436" s="2"/>
      <c r="H436" s="141" t="s">
        <v>15</v>
      </c>
      <c r="I436" s="140"/>
      <c r="J436" s="63">
        <v>2.12</v>
      </c>
      <c r="K436" s="46"/>
      <c r="L436" s="46"/>
      <c r="M436" s="46"/>
    </row>
    <row r="437" spans="1:13" ht="12.75">
      <c r="A437" s="167" t="s">
        <v>751</v>
      </c>
      <c r="B437" s="168"/>
      <c r="C437" s="4">
        <f>(B435+B436)</f>
        <v>7189982.079999999</v>
      </c>
      <c r="D437" s="15"/>
      <c r="E437" s="15"/>
      <c r="F437" s="15"/>
      <c r="H437" s="141" t="s">
        <v>731</v>
      </c>
      <c r="I437" s="140"/>
      <c r="J437" s="63">
        <v>300</v>
      </c>
      <c r="K437" s="46"/>
      <c r="L437" s="46"/>
      <c r="M437" s="46"/>
    </row>
    <row r="438" spans="1:13" ht="12.75">
      <c r="A438" s="220" t="s">
        <v>781</v>
      </c>
      <c r="B438" s="306"/>
      <c r="C438" s="242">
        <f>(C429-C437)</f>
        <v>356094.3100000005</v>
      </c>
      <c r="D438" s="249"/>
      <c r="E438" s="249"/>
      <c r="F438" s="79"/>
      <c r="H438" s="141" t="s">
        <v>447</v>
      </c>
      <c r="I438" s="140"/>
      <c r="J438" s="63">
        <v>200</v>
      </c>
      <c r="K438" s="46"/>
      <c r="L438" s="46"/>
      <c r="M438" s="46"/>
    </row>
    <row r="439" spans="1:13" ht="12.75">
      <c r="A439" s="284"/>
      <c r="B439" s="298"/>
      <c r="C439" s="305"/>
      <c r="D439" s="397"/>
      <c r="E439" s="397"/>
      <c r="F439" s="81"/>
      <c r="H439" s="141" t="s">
        <v>725</v>
      </c>
      <c r="I439" s="140"/>
      <c r="J439" s="63">
        <v>3517196.69</v>
      </c>
      <c r="K439" s="46"/>
      <c r="L439" s="46"/>
      <c r="M439" s="46"/>
    </row>
    <row r="440" spans="1:13" ht="12.75">
      <c r="A440" s="68"/>
      <c r="B440" s="36"/>
      <c r="C440" s="24" t="s">
        <v>24</v>
      </c>
      <c r="D440" s="36"/>
      <c r="E440" s="36"/>
      <c r="F440" s="80"/>
      <c r="H440" s="141" t="s">
        <v>705</v>
      </c>
      <c r="I440" s="140"/>
      <c r="J440" s="63">
        <v>176026.58</v>
      </c>
      <c r="K440" s="46"/>
      <c r="L440" s="46"/>
      <c r="M440" s="46"/>
    </row>
    <row r="441" spans="1:13" ht="12.75">
      <c r="A441" s="289"/>
      <c r="B441" s="126"/>
      <c r="C441" s="126"/>
      <c r="D441" s="126"/>
      <c r="E441" s="126"/>
      <c r="F441" s="127"/>
      <c r="H441" s="141" t="s">
        <v>16</v>
      </c>
      <c r="I441" s="140"/>
      <c r="J441" s="63">
        <v>89739.91</v>
      </c>
      <c r="K441" s="46"/>
      <c r="L441" s="46"/>
      <c r="M441" s="46"/>
    </row>
    <row r="442" spans="1:13" ht="12.75">
      <c r="A442" s="125"/>
      <c r="B442" s="126"/>
      <c r="C442" s="126"/>
      <c r="D442" s="126"/>
      <c r="E442" s="126"/>
      <c r="F442" s="127"/>
      <c r="H442" s="141" t="s">
        <v>17</v>
      </c>
      <c r="I442" s="140"/>
      <c r="J442" s="63">
        <v>108291.62</v>
      </c>
      <c r="K442" s="46"/>
      <c r="L442" s="46"/>
      <c r="M442" s="46"/>
    </row>
    <row r="443" spans="1:13" ht="12.75">
      <c r="A443" s="125"/>
      <c r="B443" s="126"/>
      <c r="C443" s="126"/>
      <c r="D443" s="126"/>
      <c r="E443" s="126"/>
      <c r="F443" s="127"/>
      <c r="H443" s="141" t="s">
        <v>18</v>
      </c>
      <c r="I443" s="140"/>
      <c r="J443" s="63">
        <v>36396.85</v>
      </c>
      <c r="K443" s="46"/>
      <c r="L443" s="46"/>
      <c r="M443" s="46"/>
    </row>
    <row r="444" spans="1:13" ht="12.75">
      <c r="A444" s="125"/>
      <c r="B444" s="126"/>
      <c r="C444" s="126"/>
      <c r="D444" s="126"/>
      <c r="E444" s="126"/>
      <c r="F444" s="127"/>
      <c r="H444" s="141" t="s">
        <v>1066</v>
      </c>
      <c r="I444" s="140"/>
      <c r="J444" s="63">
        <v>567408.02</v>
      </c>
      <c r="K444" s="46"/>
      <c r="L444" s="46"/>
      <c r="M444" s="46"/>
    </row>
    <row r="445" spans="1:13" ht="12.75">
      <c r="A445" s="125"/>
      <c r="B445" s="126"/>
      <c r="C445" s="126"/>
      <c r="D445" s="126"/>
      <c r="E445" s="126"/>
      <c r="F445" s="127"/>
      <c r="H445" s="141" t="s">
        <v>743</v>
      </c>
      <c r="I445" s="140"/>
      <c r="J445" s="63">
        <v>25063.94</v>
      </c>
      <c r="K445" s="46"/>
      <c r="L445" s="46"/>
      <c r="M445" s="46"/>
    </row>
    <row r="446" spans="1:13" ht="12.75">
      <c r="A446" s="128"/>
      <c r="B446" s="129"/>
      <c r="C446" s="129"/>
      <c r="D446" s="129"/>
      <c r="E446" s="129"/>
      <c r="F446" s="117"/>
      <c r="H446" s="141" t="s">
        <v>19</v>
      </c>
      <c r="I446" s="140"/>
      <c r="J446" s="63">
        <v>10065.68</v>
      </c>
      <c r="K446" s="46"/>
      <c r="L446" s="46"/>
      <c r="M446" s="46"/>
    </row>
    <row r="447" spans="1:13" ht="12.75">
      <c r="A447" s="161" t="s">
        <v>707</v>
      </c>
      <c r="B447" s="162"/>
      <c r="C447" s="163"/>
      <c r="D447" s="5">
        <f>SUM(D405:D444)</f>
        <v>13092978.21</v>
      </c>
      <c r="E447" s="5">
        <f>SUM(E405:E444)</f>
        <v>3526071.91</v>
      </c>
      <c r="F447" s="4">
        <f>(D447-E447)</f>
        <v>9566906.3</v>
      </c>
      <c r="H447" s="170" t="s">
        <v>707</v>
      </c>
      <c r="I447" s="173"/>
      <c r="J447" s="5">
        <f>SUM(J405:J446)</f>
        <v>5023864.350000001</v>
      </c>
      <c r="K447" s="5">
        <f>SUM(K405:K446)</f>
        <v>7550862.95</v>
      </c>
      <c r="L447" s="5">
        <f>SUM(L405:L446)</f>
        <v>3629586.68</v>
      </c>
      <c r="M447" s="4">
        <f>(K447-L447)</f>
        <v>3921276.27</v>
      </c>
    </row>
    <row r="448" spans="1:13" ht="12.75" customHeight="1">
      <c r="A448" s="164"/>
      <c r="B448" s="165"/>
      <c r="C448" s="166"/>
      <c r="D448" s="24" t="s">
        <v>25</v>
      </c>
      <c r="E448" s="24" t="s">
        <v>231</v>
      </c>
      <c r="F448" s="24" t="s">
        <v>26</v>
      </c>
      <c r="H448" s="172"/>
      <c r="I448" s="150"/>
      <c r="J448" s="87" t="s">
        <v>29</v>
      </c>
      <c r="K448" s="87" t="s">
        <v>1102</v>
      </c>
      <c r="L448" s="87"/>
      <c r="M448" s="87" t="s">
        <v>30</v>
      </c>
    </row>
    <row r="449" spans="1:13" ht="12.75">
      <c r="A449" s="161" t="s">
        <v>708</v>
      </c>
      <c r="B449" s="162"/>
      <c r="C449" s="163"/>
      <c r="D449" s="4">
        <v>13092978.21</v>
      </c>
      <c r="E449" s="4">
        <v>3526071.91</v>
      </c>
      <c r="F449" s="4">
        <v>9566906.5</v>
      </c>
      <c r="H449" s="170" t="s">
        <v>708</v>
      </c>
      <c r="I449" s="173"/>
      <c r="J449" s="5">
        <v>5023864.35</v>
      </c>
      <c r="K449" s="4">
        <v>7550862.95</v>
      </c>
      <c r="L449" s="4">
        <v>3629586.68</v>
      </c>
      <c r="M449" s="4">
        <v>3921276.27</v>
      </c>
    </row>
    <row r="450" spans="1:13" ht="33.75" customHeight="1">
      <c r="A450" s="149" t="s">
        <v>31</v>
      </c>
      <c r="B450" s="186"/>
      <c r="C450" s="187"/>
      <c r="D450" s="199"/>
      <c r="E450" s="186"/>
      <c r="F450" s="187"/>
      <c r="H450" s="220" t="s">
        <v>56</v>
      </c>
      <c r="I450" s="190"/>
      <c r="J450" s="63">
        <v>1000</v>
      </c>
      <c r="K450" s="13"/>
      <c r="L450" s="13"/>
      <c r="M450" s="46"/>
    </row>
    <row r="451" spans="1:13" ht="24" customHeight="1">
      <c r="A451" s="221" t="s">
        <v>753</v>
      </c>
      <c r="B451" s="186"/>
      <c r="C451" s="187"/>
      <c r="D451" s="185"/>
      <c r="E451" s="186"/>
      <c r="F451" s="187"/>
      <c r="H451" s="141" t="s">
        <v>57</v>
      </c>
      <c r="I451" s="140"/>
      <c r="J451" s="63">
        <v>379.76</v>
      </c>
      <c r="K451" s="13"/>
      <c r="L451" s="13"/>
      <c r="M451" s="46"/>
    </row>
    <row r="452" spans="1:13" ht="29.25" customHeight="1">
      <c r="A452" s="79" t="s">
        <v>32</v>
      </c>
      <c r="B452" s="61">
        <v>106000.97</v>
      </c>
      <c r="C452" s="61"/>
      <c r="D452" s="61"/>
      <c r="E452" s="61"/>
      <c r="F452" s="61"/>
      <c r="H452" s="141" t="s">
        <v>58</v>
      </c>
      <c r="I452" s="140"/>
      <c r="J452" s="63">
        <v>0.2</v>
      </c>
      <c r="K452" s="46"/>
      <c r="L452" s="89"/>
      <c r="M452" s="46"/>
    </row>
    <row r="453" spans="1:13" ht="27.75" customHeight="1">
      <c r="A453" s="13" t="s">
        <v>33</v>
      </c>
      <c r="B453" s="85">
        <v>709.43</v>
      </c>
      <c r="C453" s="85"/>
      <c r="D453" s="85"/>
      <c r="E453" s="85"/>
      <c r="F453" s="85"/>
      <c r="H453" s="141" t="s">
        <v>59</v>
      </c>
      <c r="I453" s="140"/>
      <c r="J453" s="66">
        <v>6</v>
      </c>
      <c r="K453" s="46"/>
      <c r="L453" s="89"/>
      <c r="M453" s="46"/>
    </row>
    <row r="454" spans="1:13" ht="26.25" customHeight="1">
      <c r="A454" s="13" t="s">
        <v>34</v>
      </c>
      <c r="B454" s="93">
        <v>39874.17</v>
      </c>
      <c r="C454" s="63"/>
      <c r="D454" s="63"/>
      <c r="E454" s="63"/>
      <c r="F454" s="63"/>
      <c r="H454" s="208" t="s">
        <v>692</v>
      </c>
      <c r="I454" s="209"/>
      <c r="J454" s="210"/>
      <c r="K454" s="94">
        <f>SUM(J449:J453)</f>
        <v>5025250.31</v>
      </c>
      <c r="L454" s="94">
        <v>5025250.31</v>
      </c>
      <c r="M454" s="94"/>
    </row>
    <row r="455" spans="1:13" ht="23.25" customHeight="1">
      <c r="A455" s="13" t="s">
        <v>35</v>
      </c>
      <c r="B455" s="93">
        <v>28571.93</v>
      </c>
      <c r="C455" s="63"/>
      <c r="D455" s="63"/>
      <c r="E455" s="63"/>
      <c r="F455" s="63"/>
      <c r="H455" s="182" t="s">
        <v>31</v>
      </c>
      <c r="I455" s="183"/>
      <c r="J455" s="184"/>
      <c r="K455" s="185"/>
      <c r="L455" s="186"/>
      <c r="M455" s="187"/>
    </row>
    <row r="456" spans="1:13" ht="25.5" customHeight="1">
      <c r="A456" s="13" t="s">
        <v>36</v>
      </c>
      <c r="B456" s="93">
        <v>19248.48</v>
      </c>
      <c r="C456" s="63"/>
      <c r="D456" s="63"/>
      <c r="E456" s="63"/>
      <c r="F456" s="63"/>
      <c r="H456" s="196" t="s">
        <v>60</v>
      </c>
      <c r="I456" s="197"/>
      <c r="J456" s="198"/>
      <c r="K456" s="185"/>
      <c r="L456" s="186"/>
      <c r="M456" s="187"/>
    </row>
    <row r="457" spans="1:13" ht="28.5" customHeight="1">
      <c r="A457" s="13" t="s">
        <v>37</v>
      </c>
      <c r="B457" s="93">
        <v>47357.22</v>
      </c>
      <c r="C457" s="96">
        <f>SUM(B452:B457)</f>
        <v>241762.2</v>
      </c>
      <c r="D457" s="63"/>
      <c r="E457" s="63"/>
      <c r="F457" s="63"/>
      <c r="H457" s="205" t="s">
        <v>61</v>
      </c>
      <c r="I457" s="206"/>
      <c r="J457" s="207"/>
      <c r="K457" s="46">
        <v>8156.33</v>
      </c>
      <c r="L457" s="46"/>
      <c r="M457" s="46">
        <f>(K457-L457)</f>
        <v>8156.33</v>
      </c>
    </row>
    <row r="458" spans="1:13" ht="26.25" customHeight="1">
      <c r="A458" s="223" t="s">
        <v>38</v>
      </c>
      <c r="B458" s="223"/>
      <c r="C458" s="223"/>
      <c r="D458" s="232"/>
      <c r="E458" s="232"/>
      <c r="F458" s="232"/>
      <c r="H458" s="196" t="s">
        <v>870</v>
      </c>
      <c r="I458" s="197"/>
      <c r="J458" s="198"/>
      <c r="K458" s="199"/>
      <c r="L458" s="200"/>
      <c r="M458" s="201"/>
    </row>
    <row r="459" spans="1:13" ht="15" customHeight="1">
      <c r="A459" s="231"/>
      <c r="B459" s="231"/>
      <c r="C459" s="231"/>
      <c r="D459" s="225"/>
      <c r="E459" s="225"/>
      <c r="F459" s="225"/>
      <c r="H459" s="205" t="s">
        <v>448</v>
      </c>
      <c r="I459" s="206"/>
      <c r="J459" s="207"/>
      <c r="K459" s="46">
        <v>100</v>
      </c>
      <c r="L459" s="46"/>
      <c r="M459" s="46">
        <f>(K459-L459)</f>
        <v>100</v>
      </c>
    </row>
    <row r="460" spans="1:13" ht="25.5" customHeight="1">
      <c r="A460" s="55" t="s">
        <v>39</v>
      </c>
      <c r="B460" s="93">
        <v>181.46</v>
      </c>
      <c r="C460" s="63"/>
      <c r="D460" s="63"/>
      <c r="E460" s="63"/>
      <c r="F460" s="63"/>
      <c r="H460" s="196" t="s">
        <v>62</v>
      </c>
      <c r="I460" s="197"/>
      <c r="J460" s="198"/>
      <c r="K460" s="185"/>
      <c r="L460" s="186"/>
      <c r="M460" s="187"/>
    </row>
    <row r="461" spans="1:13" ht="26.25" customHeight="1">
      <c r="A461" s="55" t="s">
        <v>40</v>
      </c>
      <c r="B461" s="93">
        <v>115552.48</v>
      </c>
      <c r="C461" s="63"/>
      <c r="D461" s="63"/>
      <c r="E461" s="63"/>
      <c r="F461" s="63"/>
      <c r="H461" s="141" t="s">
        <v>63</v>
      </c>
      <c r="I461" s="140"/>
      <c r="J461" s="63">
        <v>80</v>
      </c>
      <c r="K461" s="46"/>
      <c r="L461" s="46"/>
      <c r="M461" s="46"/>
    </row>
    <row r="462" spans="1:13" ht="24.75" customHeight="1">
      <c r="A462" s="55" t="s">
        <v>41</v>
      </c>
      <c r="B462" s="93">
        <v>6903.72</v>
      </c>
      <c r="C462" s="63"/>
      <c r="D462" s="63"/>
      <c r="E462" s="63"/>
      <c r="F462" s="63"/>
      <c r="H462" s="141" t="s">
        <v>64</v>
      </c>
      <c r="I462" s="140"/>
      <c r="J462" s="63">
        <v>1037.76</v>
      </c>
      <c r="K462" s="46"/>
      <c r="L462" s="46"/>
      <c r="M462" s="46"/>
    </row>
    <row r="463" spans="1:13" ht="16.5" customHeight="1">
      <c r="A463" s="55" t="s">
        <v>42</v>
      </c>
      <c r="B463" s="93">
        <v>2447.98</v>
      </c>
      <c r="C463" s="96">
        <f>SUM(B460:B463)</f>
        <v>125085.64</v>
      </c>
      <c r="D463" s="63"/>
      <c r="E463" s="63"/>
      <c r="F463" s="63"/>
      <c r="H463" s="141" t="s">
        <v>65</v>
      </c>
      <c r="I463" s="140"/>
      <c r="J463" s="63">
        <v>2103.5</v>
      </c>
      <c r="K463" s="46"/>
      <c r="L463" s="46"/>
      <c r="M463" s="46"/>
    </row>
    <row r="464" spans="1:13" ht="12.75">
      <c r="A464" s="211" t="s">
        <v>43</v>
      </c>
      <c r="B464" s="212"/>
      <c r="C464" s="213"/>
      <c r="D464" s="217"/>
      <c r="E464" s="218"/>
      <c r="F464" s="219"/>
      <c r="H464" s="141" t="s">
        <v>66</v>
      </c>
      <c r="I464" s="140"/>
      <c r="J464" s="63">
        <v>1012.5</v>
      </c>
      <c r="K464" s="46"/>
      <c r="L464" s="46"/>
      <c r="M464" s="46"/>
    </row>
    <row r="465" spans="1:13" ht="30" customHeight="1">
      <c r="A465" s="214"/>
      <c r="B465" s="215"/>
      <c r="C465" s="216"/>
      <c r="D465" s="125"/>
      <c r="E465" s="126"/>
      <c r="F465" s="127"/>
      <c r="H465" s="141" t="s">
        <v>67</v>
      </c>
      <c r="I465" s="140"/>
      <c r="J465" s="63">
        <v>1000</v>
      </c>
      <c r="K465" s="46"/>
      <c r="L465" s="46"/>
      <c r="M465" s="46"/>
    </row>
    <row r="466" spans="1:13" ht="12.75">
      <c r="A466" s="128"/>
      <c r="B466" s="129"/>
      <c r="C466" s="117"/>
      <c r="D466" s="128"/>
      <c r="E466" s="129"/>
      <c r="F466" s="117"/>
      <c r="H466" s="141" t="s">
        <v>68</v>
      </c>
      <c r="I466" s="140"/>
      <c r="J466" s="63">
        <v>188.5</v>
      </c>
      <c r="K466" s="46"/>
      <c r="L466" s="46"/>
      <c r="M466" s="46"/>
    </row>
    <row r="467" spans="1:13" ht="27" customHeight="1">
      <c r="A467" s="55" t="s">
        <v>44</v>
      </c>
      <c r="B467" s="55">
        <v>399.26</v>
      </c>
      <c r="C467" s="44"/>
      <c r="D467" s="2"/>
      <c r="E467" s="2"/>
      <c r="F467" s="2"/>
      <c r="H467" s="141" t="s">
        <v>69</v>
      </c>
      <c r="I467" s="140"/>
      <c r="J467" s="63">
        <v>2000</v>
      </c>
      <c r="K467" s="46"/>
      <c r="L467" s="46"/>
      <c r="M467" s="46"/>
    </row>
    <row r="468" spans="1:13" ht="12.75">
      <c r="A468" s="55" t="s">
        <v>45</v>
      </c>
      <c r="B468" s="55">
        <v>18421.52</v>
      </c>
      <c r="C468" s="44"/>
      <c r="D468" s="2"/>
      <c r="E468" s="2"/>
      <c r="F468" s="2"/>
      <c r="H468" s="141" t="s">
        <v>70</v>
      </c>
      <c r="I468" s="140"/>
      <c r="J468" s="63">
        <v>4170.42</v>
      </c>
      <c r="K468" s="46"/>
      <c r="L468" s="46"/>
      <c r="M468" s="46"/>
    </row>
    <row r="469" spans="1:13" ht="12.75">
      <c r="A469" s="55" t="s">
        <v>46</v>
      </c>
      <c r="B469" s="55">
        <v>5370.75</v>
      </c>
      <c r="C469" s="44"/>
      <c r="D469" s="2"/>
      <c r="E469" s="2"/>
      <c r="F469" s="2"/>
      <c r="H469" s="141" t="s">
        <v>492</v>
      </c>
      <c r="I469" s="140"/>
      <c r="J469" s="63">
        <v>11284</v>
      </c>
      <c r="K469" s="46"/>
      <c r="L469" s="46"/>
      <c r="M469" s="46"/>
    </row>
    <row r="470" spans="1:13" ht="12.75">
      <c r="A470" s="55" t="s">
        <v>47</v>
      </c>
      <c r="B470" s="55">
        <v>11343.38</v>
      </c>
      <c r="C470" s="44"/>
      <c r="D470" s="2"/>
      <c r="E470" s="2"/>
      <c r="F470" s="2"/>
      <c r="H470" s="141" t="s">
        <v>71</v>
      </c>
      <c r="I470" s="140"/>
      <c r="J470" s="63">
        <v>1969.97</v>
      </c>
      <c r="K470" s="46"/>
      <c r="L470" s="46"/>
      <c r="M470" s="46"/>
    </row>
    <row r="471" spans="1:13" ht="27.75" customHeight="1">
      <c r="A471" s="55" t="s">
        <v>48</v>
      </c>
      <c r="B471" s="55">
        <v>1167.66</v>
      </c>
      <c r="C471" s="44"/>
      <c r="D471" s="2"/>
      <c r="E471" s="2"/>
      <c r="F471" s="2"/>
      <c r="H471" s="141" t="s">
        <v>78</v>
      </c>
      <c r="I471" s="140"/>
      <c r="J471" s="63">
        <v>4615.48</v>
      </c>
      <c r="K471" s="46"/>
      <c r="L471" s="46"/>
      <c r="M471" s="46"/>
    </row>
    <row r="472" spans="1:13" ht="12.75">
      <c r="A472" s="55" t="s">
        <v>49</v>
      </c>
      <c r="B472" s="55">
        <v>293.73</v>
      </c>
      <c r="C472" s="44"/>
      <c r="D472" s="2"/>
      <c r="E472" s="2"/>
      <c r="F472" s="2"/>
      <c r="H472" s="141" t="s">
        <v>72</v>
      </c>
      <c r="I472" s="140"/>
      <c r="J472" s="63">
        <v>66</v>
      </c>
      <c r="K472" s="46"/>
      <c r="L472" s="46"/>
      <c r="M472" s="46"/>
    </row>
    <row r="473" spans="1:13" ht="15" customHeight="1">
      <c r="A473" s="55" t="s">
        <v>50</v>
      </c>
      <c r="B473" s="55">
        <v>181.86</v>
      </c>
      <c r="C473" s="44"/>
      <c r="D473" s="2"/>
      <c r="E473" s="2"/>
      <c r="F473" s="2"/>
      <c r="H473" s="141" t="s">
        <v>79</v>
      </c>
      <c r="I473" s="140"/>
      <c r="J473" s="63">
        <v>52.3</v>
      </c>
      <c r="K473" s="46"/>
      <c r="L473" s="46"/>
      <c r="M473" s="46"/>
    </row>
    <row r="474" spans="1:13" ht="12.75">
      <c r="A474" s="55" t="s">
        <v>51</v>
      </c>
      <c r="B474" s="55">
        <v>12.72</v>
      </c>
      <c r="C474" s="44"/>
      <c r="D474" s="2"/>
      <c r="E474" s="2"/>
      <c r="F474" s="2"/>
      <c r="H474" s="141" t="s">
        <v>80</v>
      </c>
      <c r="I474" s="140"/>
      <c r="J474" s="66">
        <v>855</v>
      </c>
      <c r="K474" s="46"/>
      <c r="L474" s="46"/>
      <c r="M474" s="46"/>
    </row>
    <row r="475" spans="1:13" ht="16.5" customHeight="1">
      <c r="A475" s="55" t="s">
        <v>52</v>
      </c>
      <c r="B475" s="55">
        <v>6.14</v>
      </c>
      <c r="C475" s="44"/>
      <c r="D475" s="2"/>
      <c r="E475" s="2"/>
      <c r="F475" s="2"/>
      <c r="H475" s="202" t="s">
        <v>692</v>
      </c>
      <c r="I475" s="203"/>
      <c r="J475" s="204"/>
      <c r="K475" s="94">
        <f>SUM(J461:J474)</f>
        <v>30435.43</v>
      </c>
      <c r="L475" s="95"/>
      <c r="M475" s="94">
        <f>(K475-L475)</f>
        <v>30435.43</v>
      </c>
    </row>
    <row r="476" spans="1:13" ht="22.5" customHeight="1">
      <c r="A476" s="55" t="s">
        <v>53</v>
      </c>
      <c r="B476" s="55">
        <v>16.97</v>
      </c>
      <c r="C476" s="44"/>
      <c r="D476" s="2"/>
      <c r="E476" s="2"/>
      <c r="F476" s="2"/>
      <c r="H476" s="196" t="s">
        <v>723</v>
      </c>
      <c r="I476" s="197"/>
      <c r="J476" s="198"/>
      <c r="K476" s="185"/>
      <c r="L476" s="186"/>
      <c r="M476" s="187"/>
    </row>
    <row r="477" spans="1:13" ht="12.75">
      <c r="A477" s="55" t="s">
        <v>54</v>
      </c>
      <c r="B477" s="55">
        <v>1439.96</v>
      </c>
      <c r="C477" s="44"/>
      <c r="D477" s="2"/>
      <c r="E477" s="2"/>
      <c r="F477" s="2"/>
      <c r="H477" s="141" t="s">
        <v>73</v>
      </c>
      <c r="I477" s="140"/>
      <c r="J477" s="63">
        <v>2556.65</v>
      </c>
      <c r="K477" s="46"/>
      <c r="L477" s="46"/>
      <c r="M477" s="46"/>
    </row>
    <row r="478" spans="1:13" ht="16.5" customHeight="1">
      <c r="A478" s="55" t="s">
        <v>55</v>
      </c>
      <c r="B478" s="55">
        <v>1587.8</v>
      </c>
      <c r="C478" s="15"/>
      <c r="D478" s="2"/>
      <c r="E478" s="2"/>
      <c r="F478" s="2"/>
      <c r="H478" s="141" t="s">
        <v>74</v>
      </c>
      <c r="I478" s="140"/>
      <c r="J478" s="63">
        <v>1875.63</v>
      </c>
      <c r="K478" s="46"/>
      <c r="L478" s="46"/>
      <c r="M478" s="46"/>
    </row>
    <row r="479" spans="1:13" ht="24" customHeight="1">
      <c r="A479" s="222"/>
      <c r="B479" s="191"/>
      <c r="C479" s="191"/>
      <c r="D479" s="191"/>
      <c r="E479" s="191"/>
      <c r="F479" s="192"/>
      <c r="H479" s="141" t="s">
        <v>81</v>
      </c>
      <c r="I479" s="140"/>
      <c r="J479" s="63">
        <v>3051.77</v>
      </c>
      <c r="K479" s="46"/>
      <c r="L479" s="46"/>
      <c r="M479" s="46"/>
    </row>
    <row r="480" spans="1:13" ht="24.75" customHeight="1">
      <c r="A480" s="128"/>
      <c r="B480" s="129"/>
      <c r="C480" s="129"/>
      <c r="D480" s="129"/>
      <c r="E480" s="129"/>
      <c r="F480" s="117"/>
      <c r="H480" s="141" t="s">
        <v>75</v>
      </c>
      <c r="I480" s="140"/>
      <c r="J480" s="63">
        <v>1784.66</v>
      </c>
      <c r="K480" s="46"/>
      <c r="L480" s="46"/>
      <c r="M480" s="46"/>
    </row>
    <row r="481" spans="1:13" ht="17.25" customHeight="1">
      <c r="A481" s="6" t="s">
        <v>707</v>
      </c>
      <c r="B481" s="5">
        <f>SUM(B467:B478)</f>
        <v>40241.75000000001</v>
      </c>
      <c r="C481" s="5">
        <f>SUM(C457:C478)</f>
        <v>366847.84</v>
      </c>
      <c r="D481" s="5">
        <f>SUM(D449:D478)</f>
        <v>13092978.21</v>
      </c>
      <c r="E481" s="5">
        <f>SUM(E449:E478)</f>
        <v>3526071.91</v>
      </c>
      <c r="F481" s="4">
        <f>(D481-E481)</f>
        <v>9566906.3</v>
      </c>
      <c r="H481" s="170" t="s">
        <v>707</v>
      </c>
      <c r="I481" s="173"/>
      <c r="J481" s="5">
        <f>SUM(J477:J480)</f>
        <v>9268.710000000001</v>
      </c>
      <c r="K481" s="5">
        <f>SUM(K449:K480)</f>
        <v>12614805.02</v>
      </c>
      <c r="L481" s="5">
        <f>SUM(L449:L480)</f>
        <v>8654836.99</v>
      </c>
      <c r="M481" s="4">
        <f>(K481-L481)</f>
        <v>3959968.0299999993</v>
      </c>
    </row>
    <row r="482" spans="1:13" ht="12.75">
      <c r="A482" s="25"/>
      <c r="B482" s="24" t="s">
        <v>76</v>
      </c>
      <c r="C482" s="24" t="s">
        <v>77</v>
      </c>
      <c r="D482" s="24" t="s">
        <v>25</v>
      </c>
      <c r="E482" s="24" t="s">
        <v>231</v>
      </c>
      <c r="F482" s="24" t="s">
        <v>1099</v>
      </c>
      <c r="H482" s="172"/>
      <c r="I482" s="150"/>
      <c r="J482" s="87"/>
      <c r="K482" s="87" t="s">
        <v>82</v>
      </c>
      <c r="L482" s="87" t="s">
        <v>83</v>
      </c>
      <c r="M482" s="87" t="s">
        <v>84</v>
      </c>
    </row>
    <row r="483" spans="1:13" ht="18.75" customHeight="1">
      <c r="A483" s="6" t="s">
        <v>708</v>
      </c>
      <c r="B483" s="5">
        <v>40241.75</v>
      </c>
      <c r="C483" s="5">
        <v>366847.84</v>
      </c>
      <c r="D483" s="4">
        <v>13092978.21</v>
      </c>
      <c r="E483" s="4">
        <v>3526071.91</v>
      </c>
      <c r="F483" s="4">
        <v>9566906.5</v>
      </c>
      <c r="H483" s="170" t="s">
        <v>708</v>
      </c>
      <c r="I483" s="173"/>
      <c r="J483" s="5">
        <v>9268.71</v>
      </c>
      <c r="K483" s="4">
        <v>12614805.02</v>
      </c>
      <c r="L483" s="4">
        <v>8654836.99</v>
      </c>
      <c r="M483" s="4">
        <v>3959968.03</v>
      </c>
    </row>
    <row r="484" spans="1:13" ht="12.75">
      <c r="A484" s="55" t="s">
        <v>117</v>
      </c>
      <c r="B484" s="93">
        <v>20106.48</v>
      </c>
      <c r="C484" s="63"/>
      <c r="D484" s="63"/>
      <c r="E484" s="63"/>
      <c r="F484" s="63"/>
      <c r="H484" s="141" t="s">
        <v>88</v>
      </c>
      <c r="I484" s="140"/>
      <c r="J484" s="63">
        <v>153</v>
      </c>
      <c r="K484" s="46"/>
      <c r="L484" s="46"/>
      <c r="M484" s="46"/>
    </row>
    <row r="485" spans="1:13" ht="12.75">
      <c r="A485" s="55" t="s">
        <v>118</v>
      </c>
      <c r="B485" s="93">
        <v>2630.1</v>
      </c>
      <c r="C485" s="63"/>
      <c r="D485" s="63"/>
      <c r="E485" s="63"/>
      <c r="F485" s="63"/>
      <c r="H485" s="141" t="s">
        <v>89</v>
      </c>
      <c r="I485" s="140"/>
      <c r="J485" s="63">
        <v>76</v>
      </c>
      <c r="K485" s="46"/>
      <c r="L485" s="46"/>
      <c r="M485" s="46"/>
    </row>
    <row r="486" spans="1:13" ht="12.75">
      <c r="A486" s="55" t="s">
        <v>119</v>
      </c>
      <c r="B486" s="93">
        <v>8496.14</v>
      </c>
      <c r="C486" s="63"/>
      <c r="D486" s="63"/>
      <c r="E486" s="63"/>
      <c r="F486" s="63"/>
      <c r="H486" s="141" t="s">
        <v>90</v>
      </c>
      <c r="I486" s="140"/>
      <c r="J486" s="63">
        <v>31799.45</v>
      </c>
      <c r="K486" s="46"/>
      <c r="L486" s="46"/>
      <c r="M486" s="46"/>
    </row>
    <row r="487" spans="1:13" ht="12.75">
      <c r="A487" s="55" t="s">
        <v>120</v>
      </c>
      <c r="B487" s="93">
        <v>7497.79</v>
      </c>
      <c r="C487" s="90" t="s">
        <v>144</v>
      </c>
      <c r="D487" s="63"/>
      <c r="E487" s="63"/>
      <c r="F487" s="63"/>
      <c r="H487" s="141" t="s">
        <v>91</v>
      </c>
      <c r="I487" s="140"/>
      <c r="J487" s="63">
        <v>750</v>
      </c>
      <c r="K487" s="46"/>
      <c r="L487" s="46"/>
      <c r="M487" s="46"/>
    </row>
    <row r="488" spans="1:13" ht="12.75">
      <c r="A488" s="55" t="s">
        <v>121</v>
      </c>
      <c r="B488" s="93">
        <v>288</v>
      </c>
      <c r="C488" s="78">
        <f>SUM(B483:B488)</f>
        <v>79260.26</v>
      </c>
      <c r="D488" s="63"/>
      <c r="E488" s="63"/>
      <c r="F488" s="63"/>
      <c r="H488" s="141" t="s">
        <v>780</v>
      </c>
      <c r="I488" s="140"/>
      <c r="J488" s="63">
        <v>300</v>
      </c>
      <c r="K488" s="46"/>
      <c r="L488" s="46"/>
      <c r="M488" s="46"/>
    </row>
    <row r="489" spans="1:13" ht="21.75" customHeight="1">
      <c r="A489" s="223" t="s">
        <v>124</v>
      </c>
      <c r="B489" s="224"/>
      <c r="C489" s="224"/>
      <c r="D489" s="226"/>
      <c r="E489" s="226"/>
      <c r="F489" s="226"/>
      <c r="H489" s="141" t="s">
        <v>92</v>
      </c>
      <c r="I489" s="140"/>
      <c r="J489" s="63">
        <v>82.49</v>
      </c>
      <c r="K489" s="46"/>
      <c r="L489" s="46"/>
      <c r="M489" s="46"/>
    </row>
    <row r="490" spans="1:13" ht="12.75">
      <c r="A490" s="225"/>
      <c r="B490" s="225"/>
      <c r="C490" s="225"/>
      <c r="D490" s="225"/>
      <c r="E490" s="225"/>
      <c r="F490" s="225"/>
      <c r="H490" s="141" t="s">
        <v>93</v>
      </c>
      <c r="I490" s="140"/>
      <c r="J490" s="63">
        <v>1249.98</v>
      </c>
      <c r="K490" s="46"/>
      <c r="L490" s="46"/>
      <c r="M490" s="46"/>
    </row>
    <row r="491" spans="1:13" ht="12.75">
      <c r="A491" s="97" t="s">
        <v>122</v>
      </c>
      <c r="B491" s="93">
        <v>9733.67</v>
      </c>
      <c r="C491" s="90" t="s">
        <v>145</v>
      </c>
      <c r="D491" s="63"/>
      <c r="E491" s="63"/>
      <c r="F491" s="63"/>
      <c r="H491" s="141" t="s">
        <v>94</v>
      </c>
      <c r="I491" s="140"/>
      <c r="J491" s="63">
        <v>4659.56</v>
      </c>
      <c r="K491" s="46"/>
      <c r="L491" s="46"/>
      <c r="M491" s="46"/>
    </row>
    <row r="492" spans="1:13" ht="12.75">
      <c r="A492" s="56" t="s">
        <v>123</v>
      </c>
      <c r="B492" s="93">
        <v>5214.67</v>
      </c>
      <c r="C492" s="78">
        <f>SUM(B491:B492)</f>
        <v>14948.34</v>
      </c>
      <c r="D492" s="63"/>
      <c r="E492" s="63"/>
      <c r="F492" s="63"/>
      <c r="H492" s="141" t="s">
        <v>95</v>
      </c>
      <c r="I492" s="140"/>
      <c r="J492" s="63">
        <v>714.02</v>
      </c>
      <c r="K492" s="46"/>
      <c r="L492" s="46"/>
      <c r="M492" s="46"/>
    </row>
    <row r="493" spans="1:13" ht="12.75">
      <c r="A493" s="211" t="s">
        <v>85</v>
      </c>
      <c r="B493" s="229"/>
      <c r="C493" s="230"/>
      <c r="D493" s="134"/>
      <c r="E493" s="137"/>
      <c r="F493" s="138"/>
      <c r="H493" s="141" t="s">
        <v>96</v>
      </c>
      <c r="I493" s="140"/>
      <c r="J493" s="66">
        <v>9235.32</v>
      </c>
      <c r="K493" s="46"/>
      <c r="L493" s="46"/>
      <c r="M493" s="46"/>
    </row>
    <row r="494" spans="1:13" ht="18" customHeight="1">
      <c r="A494" s="128"/>
      <c r="B494" s="129"/>
      <c r="C494" s="117"/>
      <c r="D494" s="128"/>
      <c r="E494" s="129"/>
      <c r="F494" s="117"/>
      <c r="H494" s="202" t="s">
        <v>692</v>
      </c>
      <c r="I494" s="203"/>
      <c r="J494" s="204"/>
      <c r="K494" s="94">
        <f>SUM(J483:J493)</f>
        <v>58288.53</v>
      </c>
      <c r="L494" s="95"/>
      <c r="M494" s="94">
        <f>(K494-L494)</f>
        <v>58288.53</v>
      </c>
    </row>
    <row r="495" spans="1:13" ht="14.25">
      <c r="A495" s="55" t="s">
        <v>125</v>
      </c>
      <c r="B495" s="93">
        <v>77880.11</v>
      </c>
      <c r="C495" s="63"/>
      <c r="D495" s="63"/>
      <c r="E495" s="63"/>
      <c r="F495" s="63"/>
      <c r="H495" s="196" t="s">
        <v>721</v>
      </c>
      <c r="I495" s="197"/>
      <c r="J495" s="198"/>
      <c r="K495" s="185"/>
      <c r="L495" s="186"/>
      <c r="M495" s="187"/>
    </row>
    <row r="496" spans="1:13" ht="21.75" customHeight="1">
      <c r="A496" s="55" t="s">
        <v>126</v>
      </c>
      <c r="B496" s="93">
        <v>51464.39</v>
      </c>
      <c r="C496" s="63"/>
      <c r="D496" s="63"/>
      <c r="E496" s="63"/>
      <c r="F496" s="63"/>
      <c r="H496" s="205" t="s">
        <v>97</v>
      </c>
      <c r="I496" s="227"/>
      <c r="J496" s="228"/>
      <c r="K496" s="46">
        <v>189.05</v>
      </c>
      <c r="L496" s="46"/>
      <c r="M496" s="94">
        <f>(K496-L496)</f>
        <v>189.05</v>
      </c>
    </row>
    <row r="497" spans="1:13" ht="18" customHeight="1">
      <c r="A497" s="55" t="s">
        <v>127</v>
      </c>
      <c r="B497" s="93">
        <v>112</v>
      </c>
      <c r="C497" s="63"/>
      <c r="D497" s="63"/>
      <c r="E497" s="63"/>
      <c r="F497" s="63"/>
      <c r="H497" s="196" t="s">
        <v>698</v>
      </c>
      <c r="I497" s="197"/>
      <c r="J497" s="198"/>
      <c r="K497" s="185"/>
      <c r="L497" s="186"/>
      <c r="M497" s="187"/>
    </row>
    <row r="498" spans="1:13" ht="12.75" customHeight="1">
      <c r="A498" s="55" t="s">
        <v>128</v>
      </c>
      <c r="B498" s="93">
        <v>2802.24</v>
      </c>
      <c r="C498" s="63"/>
      <c r="D498" s="63"/>
      <c r="E498" s="63"/>
      <c r="F498" s="63"/>
      <c r="H498" s="141" t="s">
        <v>98</v>
      </c>
      <c r="I498" s="140"/>
      <c r="J498" s="63">
        <v>60</v>
      </c>
      <c r="K498" s="46"/>
      <c r="L498" s="46"/>
      <c r="M498" s="46"/>
    </row>
    <row r="499" spans="1:13" ht="12.75">
      <c r="A499" s="55" t="s">
        <v>129</v>
      </c>
      <c r="B499" s="93">
        <v>1022.83</v>
      </c>
      <c r="C499" s="63"/>
      <c r="D499" s="63"/>
      <c r="E499" s="63"/>
      <c r="F499" s="63"/>
      <c r="H499" s="141" t="s">
        <v>116</v>
      </c>
      <c r="I499" s="140"/>
      <c r="J499" s="63">
        <v>32828.65</v>
      </c>
      <c r="K499" s="46"/>
      <c r="L499" s="46"/>
      <c r="M499" s="46"/>
    </row>
    <row r="500" spans="1:13" ht="12.75">
      <c r="A500" s="55" t="s">
        <v>130</v>
      </c>
      <c r="B500" s="93">
        <v>17382.91</v>
      </c>
      <c r="C500" s="90" t="s">
        <v>146</v>
      </c>
      <c r="D500" s="63"/>
      <c r="E500" s="63"/>
      <c r="F500" s="63"/>
      <c r="H500" s="141" t="s">
        <v>99</v>
      </c>
      <c r="I500" s="140"/>
      <c r="J500" s="63">
        <v>1675</v>
      </c>
      <c r="K500" s="46"/>
      <c r="L500" s="46"/>
      <c r="M500" s="46"/>
    </row>
    <row r="501" spans="1:13" ht="12.75">
      <c r="A501" s="55" t="s">
        <v>449</v>
      </c>
      <c r="B501" s="93">
        <v>1380.34</v>
      </c>
      <c r="C501" s="96">
        <f>SUM(B495:B501)</f>
        <v>152044.81999999998</v>
      </c>
      <c r="D501" s="63"/>
      <c r="E501" s="63"/>
      <c r="F501" s="63"/>
      <c r="H501" s="141" t="s">
        <v>100</v>
      </c>
      <c r="I501" s="140"/>
      <c r="J501" s="63">
        <v>2999.1</v>
      </c>
      <c r="K501" s="46"/>
      <c r="L501" s="46"/>
      <c r="M501" s="46"/>
    </row>
    <row r="502" spans="1:13" ht="12.75">
      <c r="A502" s="223" t="s">
        <v>86</v>
      </c>
      <c r="B502" s="224"/>
      <c r="C502" s="224"/>
      <c r="D502" s="226"/>
      <c r="E502" s="226"/>
      <c r="F502" s="226"/>
      <c r="H502" s="141" t="s">
        <v>101</v>
      </c>
      <c r="I502" s="140"/>
      <c r="J502" s="63">
        <v>14097.06</v>
      </c>
      <c r="K502" s="46"/>
      <c r="L502" s="46"/>
      <c r="M502" s="46"/>
    </row>
    <row r="503" spans="1:13" ht="24" customHeight="1">
      <c r="A503" s="225"/>
      <c r="B503" s="225"/>
      <c r="C503" s="225"/>
      <c r="D503" s="225"/>
      <c r="E503" s="225"/>
      <c r="F503" s="225"/>
      <c r="H503" s="141" t="s">
        <v>450</v>
      </c>
      <c r="I503" s="140"/>
      <c r="J503" s="63">
        <v>18</v>
      </c>
      <c r="K503" s="46"/>
      <c r="L503" s="46"/>
      <c r="M503" s="46"/>
    </row>
    <row r="504" spans="1:13" ht="12.75">
      <c r="A504" s="55" t="s">
        <v>131</v>
      </c>
      <c r="B504" s="93">
        <v>4952.07</v>
      </c>
      <c r="C504" s="63"/>
      <c r="D504" s="63"/>
      <c r="E504" s="63"/>
      <c r="F504" s="63"/>
      <c r="H504" s="141" t="s">
        <v>102</v>
      </c>
      <c r="I504" s="140"/>
      <c r="J504" s="63">
        <v>100</v>
      </c>
      <c r="K504" s="46"/>
      <c r="L504" s="46"/>
      <c r="M504" s="46"/>
    </row>
    <row r="505" spans="1:13" ht="12.75" customHeight="1">
      <c r="A505" s="55" t="s">
        <v>132</v>
      </c>
      <c r="B505" s="93">
        <v>3411.09</v>
      </c>
      <c r="C505" s="63"/>
      <c r="D505" s="63"/>
      <c r="E505" s="63"/>
      <c r="F505" s="63"/>
      <c r="H505" s="141" t="s">
        <v>103</v>
      </c>
      <c r="I505" s="140"/>
      <c r="J505" s="63">
        <v>423.12</v>
      </c>
      <c r="K505" s="46"/>
      <c r="L505" s="46"/>
      <c r="M505" s="46"/>
    </row>
    <row r="506" spans="1:13" ht="12.75">
      <c r="A506" s="55" t="s">
        <v>133</v>
      </c>
      <c r="B506" s="93">
        <v>33.79</v>
      </c>
      <c r="C506" s="63"/>
      <c r="D506" s="63"/>
      <c r="E506" s="63"/>
      <c r="F506" s="63"/>
      <c r="H506" s="141" t="s">
        <v>104</v>
      </c>
      <c r="I506" s="140"/>
      <c r="J506" s="63">
        <v>11462.23</v>
      </c>
      <c r="K506" s="46"/>
      <c r="L506" s="46"/>
      <c r="M506" s="46"/>
    </row>
    <row r="507" spans="1:13" ht="12.75">
      <c r="A507" s="55" t="s">
        <v>134</v>
      </c>
      <c r="B507" s="93">
        <v>467.5</v>
      </c>
      <c r="C507" s="90" t="s">
        <v>143</v>
      </c>
      <c r="D507" s="63"/>
      <c r="E507" s="63"/>
      <c r="F507" s="63"/>
      <c r="H507" s="141" t="s">
        <v>105</v>
      </c>
      <c r="I507" s="140"/>
      <c r="J507" s="63">
        <v>35263.72</v>
      </c>
      <c r="K507" s="46"/>
      <c r="L507" s="46"/>
      <c r="M507" s="46"/>
    </row>
    <row r="508" spans="1:13" ht="12.75">
      <c r="A508" s="55" t="s">
        <v>135</v>
      </c>
      <c r="B508" s="93">
        <v>20513.12</v>
      </c>
      <c r="C508" s="78">
        <f>SUM(B504:B508)</f>
        <v>29377.57</v>
      </c>
      <c r="D508" s="63"/>
      <c r="E508" s="63"/>
      <c r="F508" s="63"/>
      <c r="H508" s="141" t="s">
        <v>106</v>
      </c>
      <c r="I508" s="140"/>
      <c r="J508" s="63">
        <v>38</v>
      </c>
      <c r="K508" s="46"/>
      <c r="L508" s="46"/>
      <c r="M508" s="46"/>
    </row>
    <row r="509" spans="1:13" ht="12.75">
      <c r="A509" s="185"/>
      <c r="B509" s="186"/>
      <c r="C509" s="186"/>
      <c r="D509" s="186"/>
      <c r="E509" s="186"/>
      <c r="F509" s="187"/>
      <c r="H509" s="141" t="s">
        <v>107</v>
      </c>
      <c r="I509" s="140"/>
      <c r="J509" s="63">
        <v>108.39</v>
      </c>
      <c r="K509" s="46"/>
      <c r="L509" s="46"/>
      <c r="M509" s="46"/>
    </row>
    <row r="510" spans="1:13" ht="36.75" customHeight="1">
      <c r="A510" s="236" t="s">
        <v>87</v>
      </c>
      <c r="B510" s="234"/>
      <c r="C510" s="235"/>
      <c r="D510" s="233"/>
      <c r="E510" s="234"/>
      <c r="F510" s="235"/>
      <c r="H510" s="141" t="s">
        <v>451</v>
      </c>
      <c r="I510" s="142"/>
      <c r="J510" s="63">
        <v>1362.02</v>
      </c>
      <c r="K510" s="46"/>
      <c r="L510" s="46"/>
      <c r="M510" s="46"/>
    </row>
    <row r="511" spans="1:13" ht="12.75">
      <c r="A511" s="55" t="s">
        <v>136</v>
      </c>
      <c r="B511" s="93">
        <v>5500.44</v>
      </c>
      <c r="C511" s="63"/>
      <c r="D511" s="63"/>
      <c r="E511" s="63"/>
      <c r="F511" s="63"/>
      <c r="H511" s="141" t="s">
        <v>108</v>
      </c>
      <c r="I511" s="140"/>
      <c r="J511" s="63">
        <v>885.75</v>
      </c>
      <c r="K511" s="46"/>
      <c r="L511" s="46"/>
      <c r="M511" s="46"/>
    </row>
    <row r="512" spans="1:13" ht="12.75">
      <c r="A512" s="55" t="s">
        <v>137</v>
      </c>
      <c r="B512" s="93">
        <v>41.34</v>
      </c>
      <c r="C512" s="63"/>
      <c r="D512" s="63"/>
      <c r="E512" s="63"/>
      <c r="F512" s="63"/>
      <c r="H512" s="141" t="s">
        <v>109</v>
      </c>
      <c r="I512" s="140"/>
      <c r="J512" s="63">
        <v>1536.34</v>
      </c>
      <c r="K512" s="46"/>
      <c r="L512" s="46"/>
      <c r="M512" s="46"/>
    </row>
    <row r="513" spans="1:13" ht="12.75">
      <c r="A513" s="55" t="s">
        <v>138</v>
      </c>
      <c r="B513" s="93">
        <v>300</v>
      </c>
      <c r="C513" s="63"/>
      <c r="D513" s="63"/>
      <c r="E513" s="63"/>
      <c r="F513" s="63"/>
      <c r="H513" s="141" t="s">
        <v>111</v>
      </c>
      <c r="I513" s="140"/>
      <c r="J513" s="63">
        <v>74.41</v>
      </c>
      <c r="K513" s="46"/>
      <c r="L513" s="46"/>
      <c r="M513" s="46"/>
    </row>
    <row r="514" spans="1:13" ht="12.75">
      <c r="A514" s="55" t="s">
        <v>139</v>
      </c>
      <c r="B514" s="93">
        <v>16</v>
      </c>
      <c r="C514" s="63"/>
      <c r="D514" s="63"/>
      <c r="E514" s="63"/>
      <c r="F514" s="63"/>
      <c r="H514" s="125" t="s">
        <v>110</v>
      </c>
      <c r="I514" s="127"/>
      <c r="J514" s="63">
        <v>7670.27</v>
      </c>
      <c r="K514" s="46"/>
      <c r="L514" s="46"/>
      <c r="M514" s="46"/>
    </row>
    <row r="515" spans="1:13" ht="24.75" customHeight="1">
      <c r="A515" s="55" t="s">
        <v>140</v>
      </c>
      <c r="B515" s="93">
        <v>244.73</v>
      </c>
      <c r="C515" s="63"/>
      <c r="D515" s="63"/>
      <c r="E515" s="63"/>
      <c r="F515" s="63"/>
      <c r="H515" s="139" t="s">
        <v>112</v>
      </c>
      <c r="I515" s="140"/>
      <c r="J515" s="63">
        <v>4373.56</v>
      </c>
      <c r="K515" s="46"/>
      <c r="L515" s="46"/>
      <c r="M515" s="46"/>
    </row>
    <row r="516" spans="1:13" ht="15" customHeight="1">
      <c r="A516" s="55" t="s">
        <v>141</v>
      </c>
      <c r="B516" s="93">
        <v>174</v>
      </c>
      <c r="C516" s="63"/>
      <c r="D516" s="63"/>
      <c r="E516" s="63"/>
      <c r="F516" s="63"/>
      <c r="H516" s="139" t="s">
        <v>147</v>
      </c>
      <c r="I516" s="140"/>
      <c r="J516" s="63">
        <v>555.84</v>
      </c>
      <c r="K516" s="46"/>
      <c r="L516" s="46"/>
      <c r="M516" s="46"/>
    </row>
    <row r="517" spans="1:13" ht="42.75" customHeight="1">
      <c r="A517" s="55" t="s">
        <v>142</v>
      </c>
      <c r="B517" s="93">
        <v>1024.82</v>
      </c>
      <c r="C517" s="84"/>
      <c r="D517" s="63"/>
      <c r="E517" s="63"/>
      <c r="F517" s="63"/>
      <c r="H517" s="139" t="s">
        <v>113</v>
      </c>
      <c r="I517" s="140"/>
      <c r="J517" s="63">
        <v>1608.06</v>
      </c>
      <c r="K517" s="46"/>
      <c r="L517" s="46"/>
      <c r="M517" s="46"/>
    </row>
    <row r="518" spans="1:13" ht="27" customHeight="1">
      <c r="A518" s="134"/>
      <c r="B518" s="137"/>
      <c r="C518" s="137"/>
      <c r="D518" s="137"/>
      <c r="E518" s="137"/>
      <c r="F518" s="138"/>
      <c r="H518" s="139" t="s">
        <v>114</v>
      </c>
      <c r="I518" s="140"/>
      <c r="J518" s="63">
        <v>51300.87</v>
      </c>
      <c r="K518" s="46"/>
      <c r="L518" s="46"/>
      <c r="M518" s="46"/>
    </row>
    <row r="519" spans="1:13" ht="18" customHeight="1">
      <c r="A519" s="233"/>
      <c r="B519" s="234"/>
      <c r="C519" s="234"/>
      <c r="D519" s="234"/>
      <c r="E519" s="234"/>
      <c r="F519" s="235"/>
      <c r="H519" s="139" t="s">
        <v>115</v>
      </c>
      <c r="I519" s="140"/>
      <c r="J519" s="63">
        <v>124.07</v>
      </c>
      <c r="K519" s="46"/>
      <c r="L519" s="46"/>
      <c r="M519" s="46"/>
    </row>
    <row r="520" spans="1:13" ht="16.5" customHeight="1">
      <c r="A520" s="6" t="s">
        <v>707</v>
      </c>
      <c r="B520" s="5">
        <f>SUM(B511:B517)</f>
        <v>7301.329999999999</v>
      </c>
      <c r="C520" s="5">
        <f>SUM(C483:C517)</f>
        <v>642478.83</v>
      </c>
      <c r="D520" s="5">
        <f>SUM(D483:D519)</f>
        <v>13092978.21</v>
      </c>
      <c r="E520" s="5">
        <f>SUM(E483:E519)</f>
        <v>3526071.91</v>
      </c>
      <c r="F520" s="4">
        <f>(D520-E520)</f>
        <v>9566906.3</v>
      </c>
      <c r="H520" s="170" t="s">
        <v>707</v>
      </c>
      <c r="I520" s="173"/>
      <c r="J520" s="5">
        <f>SUM(J498:J519)</f>
        <v>168564.46000000002</v>
      </c>
      <c r="K520" s="5">
        <f>SUM(K483:K519)</f>
        <v>12673282.6</v>
      </c>
      <c r="L520" s="5">
        <f>SUM(L483:L519)</f>
        <v>8654836.99</v>
      </c>
      <c r="M520" s="4">
        <f>(K520-L520)</f>
        <v>4018445.6099999994</v>
      </c>
    </row>
    <row r="521" spans="1:13" ht="12.75">
      <c r="A521" s="25"/>
      <c r="B521" s="24"/>
      <c r="C521" s="24" t="s">
        <v>77</v>
      </c>
      <c r="D521" s="24" t="s">
        <v>25</v>
      </c>
      <c r="E521" s="24" t="s">
        <v>231</v>
      </c>
      <c r="F521" s="24" t="s">
        <v>1099</v>
      </c>
      <c r="H521" s="172"/>
      <c r="I521" s="150"/>
      <c r="J521" s="87"/>
      <c r="K521" s="87" t="s">
        <v>233</v>
      </c>
      <c r="L521" s="87" t="s">
        <v>83</v>
      </c>
      <c r="M521" s="87" t="s">
        <v>148</v>
      </c>
    </row>
    <row r="522" spans="1:13" ht="12.75">
      <c r="A522" s="6" t="s">
        <v>708</v>
      </c>
      <c r="B522" s="5">
        <v>7301.33</v>
      </c>
      <c r="C522" s="5">
        <v>642478.83</v>
      </c>
      <c r="D522" s="4">
        <v>13092978.21</v>
      </c>
      <c r="E522" s="4">
        <v>3526071.91</v>
      </c>
      <c r="F522" s="4">
        <v>9566906.3</v>
      </c>
      <c r="H522" s="170" t="s">
        <v>708</v>
      </c>
      <c r="I522" s="173"/>
      <c r="J522" s="5">
        <v>168564.46</v>
      </c>
      <c r="K522" s="4">
        <v>12673282.6</v>
      </c>
      <c r="L522" s="4">
        <v>8654836.99</v>
      </c>
      <c r="M522" s="4">
        <v>4018446.61</v>
      </c>
    </row>
    <row r="523" spans="1:13" ht="12.75">
      <c r="A523" s="29" t="s">
        <v>184</v>
      </c>
      <c r="B523" s="62">
        <v>48</v>
      </c>
      <c r="C523" s="62"/>
      <c r="D523" s="62"/>
      <c r="E523" s="62"/>
      <c r="F523" s="62"/>
      <c r="H523" s="141" t="s">
        <v>149</v>
      </c>
      <c r="I523" s="140"/>
      <c r="J523" s="63">
        <v>7940.32</v>
      </c>
      <c r="K523" s="46"/>
      <c r="L523" s="46"/>
      <c r="M523" s="46"/>
    </row>
    <row r="524" spans="1:13" ht="12.75">
      <c r="A524" s="16" t="s">
        <v>185</v>
      </c>
      <c r="B524" s="38">
        <v>201.44</v>
      </c>
      <c r="C524" s="38"/>
      <c r="D524" s="38"/>
      <c r="E524" s="38"/>
      <c r="F524" s="38"/>
      <c r="H524" s="141" t="s">
        <v>150</v>
      </c>
      <c r="I524" s="140"/>
      <c r="J524" s="63">
        <v>810.5</v>
      </c>
      <c r="K524" s="46"/>
      <c r="L524" s="46"/>
      <c r="M524" s="46"/>
    </row>
    <row r="525" spans="1:13" ht="12.75">
      <c r="A525" s="16" t="s">
        <v>186</v>
      </c>
      <c r="B525" s="38">
        <v>238</v>
      </c>
      <c r="C525" s="38"/>
      <c r="D525" s="38"/>
      <c r="E525" s="38"/>
      <c r="F525" s="38"/>
      <c r="H525" s="141" t="s">
        <v>151</v>
      </c>
      <c r="I525" s="140"/>
      <c r="J525" s="63">
        <v>2308.36</v>
      </c>
      <c r="K525" s="46"/>
      <c r="L525" s="46"/>
      <c r="M525" s="46"/>
    </row>
    <row r="526" spans="1:13" ht="12.75">
      <c r="A526" s="16" t="s">
        <v>187</v>
      </c>
      <c r="B526" s="38">
        <v>2150.95</v>
      </c>
      <c r="C526" s="38"/>
      <c r="D526" s="38"/>
      <c r="E526" s="38"/>
      <c r="F526" s="38"/>
      <c r="H526" s="141" t="s">
        <v>452</v>
      </c>
      <c r="I526" s="140"/>
      <c r="J526" s="63">
        <v>3812.85</v>
      </c>
      <c r="K526" s="46"/>
      <c r="L526" s="46"/>
      <c r="M526" s="46"/>
    </row>
    <row r="527" spans="1:13" ht="12.75">
      <c r="A527" s="16" t="s">
        <v>188</v>
      </c>
      <c r="B527" s="38">
        <v>334.96</v>
      </c>
      <c r="C527" s="38"/>
      <c r="D527" s="38"/>
      <c r="E527" s="38"/>
      <c r="F527" s="38"/>
      <c r="H527" s="141" t="s">
        <v>1078</v>
      </c>
      <c r="I527" s="140"/>
      <c r="J527" s="63">
        <v>5007.43</v>
      </c>
      <c r="K527" s="46"/>
      <c r="L527" s="46"/>
      <c r="M527" s="46"/>
    </row>
    <row r="528" spans="1:13" ht="12.75">
      <c r="A528" s="16" t="s">
        <v>842</v>
      </c>
      <c r="B528" s="38">
        <v>19955.12</v>
      </c>
      <c r="C528" s="38"/>
      <c r="D528" s="38"/>
      <c r="E528" s="38"/>
      <c r="F528" s="38"/>
      <c r="H528" s="141" t="s">
        <v>152</v>
      </c>
      <c r="I528" s="140"/>
      <c r="J528" s="63">
        <v>477.2</v>
      </c>
      <c r="K528" s="46"/>
      <c r="L528" s="46"/>
      <c r="M528" s="46"/>
    </row>
    <row r="529" spans="1:13" ht="12.75">
      <c r="A529" s="16" t="s">
        <v>189</v>
      </c>
      <c r="B529" s="38">
        <v>56.12</v>
      </c>
      <c r="C529" s="38"/>
      <c r="D529" s="38"/>
      <c r="E529" s="38"/>
      <c r="F529" s="38"/>
      <c r="H529" s="141" t="s">
        <v>153</v>
      </c>
      <c r="I529" s="140"/>
      <c r="J529" s="63">
        <v>620.93</v>
      </c>
      <c r="K529" s="46"/>
      <c r="L529" s="46"/>
      <c r="M529" s="46"/>
    </row>
    <row r="530" spans="1:13" ht="12.75">
      <c r="A530" s="16" t="s">
        <v>801</v>
      </c>
      <c r="B530" s="38">
        <v>404.5</v>
      </c>
      <c r="C530" s="38"/>
      <c r="D530" s="38"/>
      <c r="E530" s="38"/>
      <c r="F530" s="38"/>
      <c r="H530" s="141" t="s">
        <v>154</v>
      </c>
      <c r="I530" s="140"/>
      <c r="J530" s="63">
        <v>5301.63</v>
      </c>
      <c r="K530" s="46"/>
      <c r="L530" s="46"/>
      <c r="M530" s="46"/>
    </row>
    <row r="531" spans="1:13" ht="12.75">
      <c r="A531" s="16" t="s">
        <v>190</v>
      </c>
      <c r="B531" s="38">
        <v>600</v>
      </c>
      <c r="C531" s="38"/>
      <c r="D531" s="38"/>
      <c r="E531" s="38"/>
      <c r="F531" s="38"/>
      <c r="H531" s="141" t="s">
        <v>155</v>
      </c>
      <c r="I531" s="140"/>
      <c r="J531" s="63">
        <v>24210.18</v>
      </c>
      <c r="K531" s="46"/>
      <c r="L531" s="46"/>
      <c r="M531" s="46"/>
    </row>
    <row r="532" spans="1:13" ht="12.75">
      <c r="A532" s="174" t="s">
        <v>191</v>
      </c>
      <c r="B532" s="143">
        <v>484.91</v>
      </c>
      <c r="C532" s="143"/>
      <c r="D532" s="143"/>
      <c r="E532" s="144"/>
      <c r="F532" s="144"/>
      <c r="H532" s="141" t="s">
        <v>156</v>
      </c>
      <c r="I532" s="140"/>
      <c r="J532" s="63">
        <v>11484.69</v>
      </c>
      <c r="K532" s="46"/>
      <c r="L532" s="46"/>
      <c r="M532" s="46"/>
    </row>
    <row r="533" spans="1:13" ht="12.75">
      <c r="A533" s="174"/>
      <c r="B533" s="143"/>
      <c r="C533" s="143"/>
      <c r="D533" s="143"/>
      <c r="E533" s="144"/>
      <c r="F533" s="144"/>
      <c r="H533" s="141" t="s">
        <v>157</v>
      </c>
      <c r="I533" s="140"/>
      <c r="J533" s="63">
        <v>586.25</v>
      </c>
      <c r="K533" s="46"/>
      <c r="L533" s="46"/>
      <c r="M533" s="46"/>
    </row>
    <row r="534" spans="1:13" ht="12.75">
      <c r="A534" s="16" t="s">
        <v>192</v>
      </c>
      <c r="B534" s="39">
        <v>2292.13</v>
      </c>
      <c r="C534" s="5">
        <f>SUM(B522:B534)</f>
        <v>34067.45999999999</v>
      </c>
      <c r="D534" s="38"/>
      <c r="E534" s="38"/>
      <c r="F534" s="38"/>
      <c r="H534" s="141" t="s">
        <v>453</v>
      </c>
      <c r="I534" s="142"/>
      <c r="J534" s="63">
        <v>778.03</v>
      </c>
      <c r="K534" s="46"/>
      <c r="L534" s="46"/>
      <c r="M534" s="46"/>
    </row>
    <row r="535" spans="1:13" ht="15" customHeight="1">
      <c r="A535" s="131" t="s">
        <v>692</v>
      </c>
      <c r="B535" s="132"/>
      <c r="C535" s="133"/>
      <c r="D535" s="5">
        <f>SUM(C522+C534)</f>
        <v>676546.2899999999</v>
      </c>
      <c r="E535" s="5"/>
      <c r="F535" s="5">
        <f>(D535-E535)</f>
        <v>676546.2899999999</v>
      </c>
      <c r="H535" s="141" t="s">
        <v>158</v>
      </c>
      <c r="I535" s="140"/>
      <c r="J535" s="63">
        <v>9285.99</v>
      </c>
      <c r="K535" s="46"/>
      <c r="L535" s="46"/>
      <c r="M535" s="46"/>
    </row>
    <row r="536" spans="1:13" ht="31.5" customHeight="1">
      <c r="A536" s="145"/>
      <c r="B536" s="146"/>
      <c r="C536" s="130"/>
      <c r="D536" s="24" t="s">
        <v>226</v>
      </c>
      <c r="E536" s="24"/>
      <c r="F536" s="24" t="s">
        <v>226</v>
      </c>
      <c r="H536" s="141" t="s">
        <v>159</v>
      </c>
      <c r="I536" s="140"/>
      <c r="J536" s="63">
        <v>4789.35</v>
      </c>
      <c r="K536" s="46"/>
      <c r="L536" s="46"/>
      <c r="M536" s="46"/>
    </row>
    <row r="537" spans="1:13" ht="25.5" customHeight="1">
      <c r="A537" s="118" t="s">
        <v>699</v>
      </c>
      <c r="B537" s="119"/>
      <c r="C537" s="120"/>
      <c r="D537" s="134"/>
      <c r="E537" s="137"/>
      <c r="F537" s="138"/>
      <c r="H537" s="141" t="s">
        <v>160</v>
      </c>
      <c r="I537" s="140"/>
      <c r="J537" s="63">
        <v>44.5</v>
      </c>
      <c r="K537" s="46"/>
      <c r="L537" s="46"/>
      <c r="M537" s="46"/>
    </row>
    <row r="538" spans="1:13" ht="27" customHeight="1">
      <c r="A538" s="121"/>
      <c r="B538" s="122"/>
      <c r="C538" s="188"/>
      <c r="D538" s="125"/>
      <c r="E538" s="126"/>
      <c r="F538" s="127"/>
      <c r="H538" s="139" t="s">
        <v>161</v>
      </c>
      <c r="I538" s="140"/>
      <c r="J538" s="63">
        <v>2909.41</v>
      </c>
      <c r="K538" s="46"/>
      <c r="L538" s="46"/>
      <c r="M538" s="46"/>
    </row>
    <row r="539" spans="1:13" ht="12.75">
      <c r="A539" s="128"/>
      <c r="B539" s="129"/>
      <c r="C539" s="117"/>
      <c r="D539" s="128"/>
      <c r="E539" s="129"/>
      <c r="F539" s="117"/>
      <c r="H539" s="139" t="s">
        <v>162</v>
      </c>
      <c r="I539" s="140"/>
      <c r="J539" s="63">
        <v>1596.66</v>
      </c>
      <c r="K539" s="46"/>
      <c r="L539" s="46"/>
      <c r="M539" s="46"/>
    </row>
    <row r="540" spans="1:13" ht="12.75">
      <c r="A540" s="189" t="s">
        <v>193</v>
      </c>
      <c r="B540" s="190"/>
      <c r="C540" s="2">
        <v>76993.06</v>
      </c>
      <c r="D540" s="2"/>
      <c r="E540" s="2"/>
      <c r="F540" s="2"/>
      <c r="H540" s="139" t="s">
        <v>163</v>
      </c>
      <c r="I540" s="140"/>
      <c r="J540" s="63">
        <v>200</v>
      </c>
      <c r="K540" s="46"/>
      <c r="L540" s="46"/>
      <c r="M540" s="46"/>
    </row>
    <row r="541" spans="1:13" ht="12.75">
      <c r="A541" s="139" t="s">
        <v>227</v>
      </c>
      <c r="B541" s="140"/>
      <c r="C541" s="2">
        <v>11846.46</v>
      </c>
      <c r="D541" s="2"/>
      <c r="E541" s="2"/>
      <c r="F541" s="2"/>
      <c r="H541" s="139" t="s">
        <v>164</v>
      </c>
      <c r="I541" s="140"/>
      <c r="J541" s="63">
        <v>300</v>
      </c>
      <c r="K541" s="46"/>
      <c r="L541" s="46"/>
      <c r="M541" s="46"/>
    </row>
    <row r="542" spans="1:13" ht="12.75">
      <c r="A542" s="139" t="s">
        <v>228</v>
      </c>
      <c r="B542" s="140"/>
      <c r="C542" s="2">
        <v>740</v>
      </c>
      <c r="D542" s="2"/>
      <c r="E542" s="2"/>
      <c r="F542" s="2"/>
      <c r="H542" s="139" t="s">
        <v>165</v>
      </c>
      <c r="I542" s="140"/>
      <c r="J542" s="63">
        <v>41619.66</v>
      </c>
      <c r="K542" s="46"/>
      <c r="L542" s="46"/>
      <c r="M542" s="46"/>
    </row>
    <row r="543" spans="1:13" ht="12.75">
      <c r="A543" s="139" t="s">
        <v>1068</v>
      </c>
      <c r="B543" s="140"/>
      <c r="C543" s="2">
        <v>33402.02</v>
      </c>
      <c r="D543" s="2"/>
      <c r="E543" s="2"/>
      <c r="F543" s="2"/>
      <c r="H543" s="139" t="s">
        <v>166</v>
      </c>
      <c r="I543" s="140"/>
      <c r="J543" s="63">
        <v>3029.05</v>
      </c>
      <c r="K543" s="46"/>
      <c r="L543" s="46"/>
      <c r="M543" s="46"/>
    </row>
    <row r="544" spans="1:13" ht="12.75">
      <c r="A544" s="139" t="s">
        <v>194</v>
      </c>
      <c r="B544" s="140"/>
      <c r="C544" s="2">
        <v>35512.78</v>
      </c>
      <c r="D544" s="2"/>
      <c r="E544" s="2"/>
      <c r="F544" s="2"/>
      <c r="H544" s="139" t="s">
        <v>167</v>
      </c>
      <c r="I544" s="140"/>
      <c r="J544" s="63">
        <v>3104</v>
      </c>
      <c r="K544" s="46"/>
      <c r="L544" s="46"/>
      <c r="M544" s="46"/>
    </row>
    <row r="545" spans="1:13" ht="12.75">
      <c r="A545" s="139" t="s">
        <v>195</v>
      </c>
      <c r="B545" s="140"/>
      <c r="C545" s="2">
        <v>16930.52</v>
      </c>
      <c r="D545" s="2"/>
      <c r="E545" s="2"/>
      <c r="F545" s="2"/>
      <c r="H545" s="139" t="s">
        <v>168</v>
      </c>
      <c r="I545" s="140"/>
      <c r="J545" s="63">
        <v>56.12</v>
      </c>
      <c r="K545" s="46"/>
      <c r="L545" s="46"/>
      <c r="M545" s="46"/>
    </row>
    <row r="546" spans="1:13" ht="12.75">
      <c r="A546" s="139" t="s">
        <v>196</v>
      </c>
      <c r="B546" s="140"/>
      <c r="C546" s="2">
        <v>114778.04</v>
      </c>
      <c r="D546" s="2"/>
      <c r="E546" s="2"/>
      <c r="F546" s="2"/>
      <c r="H546" s="139" t="s">
        <v>169</v>
      </c>
      <c r="I546" s="140"/>
      <c r="J546" s="66">
        <v>10</v>
      </c>
      <c r="K546" s="46"/>
      <c r="L546" s="46"/>
      <c r="M546" s="46"/>
    </row>
    <row r="547" spans="1:13" ht="16.5" customHeight="1">
      <c r="A547" s="139" t="s">
        <v>454</v>
      </c>
      <c r="B547" s="140"/>
      <c r="C547" s="2">
        <v>96582.53</v>
      </c>
      <c r="D547" s="2"/>
      <c r="E547" s="2"/>
      <c r="F547" s="2"/>
      <c r="H547" s="193" t="s">
        <v>692</v>
      </c>
      <c r="I547" s="194"/>
      <c r="J547" s="195"/>
      <c r="K547" s="94">
        <f>SUM(J522:J546)</f>
        <v>298847.57</v>
      </c>
      <c r="L547" s="94"/>
      <c r="M547" s="94">
        <f>(K547-L547)</f>
        <v>298847.57</v>
      </c>
    </row>
    <row r="548" spans="1:13" ht="18" customHeight="1">
      <c r="A548" s="139" t="s">
        <v>197</v>
      </c>
      <c r="B548" s="140"/>
      <c r="C548" s="2">
        <v>704499.73</v>
      </c>
      <c r="D548" s="2"/>
      <c r="E548" s="2"/>
      <c r="F548" s="2"/>
      <c r="H548" s="196" t="s">
        <v>170</v>
      </c>
      <c r="I548" s="197"/>
      <c r="J548" s="198"/>
      <c r="K548" s="185"/>
      <c r="L548" s="186"/>
      <c r="M548" s="187"/>
    </row>
    <row r="549" spans="1:13" ht="12.75">
      <c r="A549" s="139" t="s">
        <v>198</v>
      </c>
      <c r="B549" s="140"/>
      <c r="C549" s="2">
        <v>35117.44</v>
      </c>
      <c r="D549" s="2"/>
      <c r="E549" s="2"/>
      <c r="F549" s="2"/>
      <c r="H549" s="139" t="s">
        <v>171</v>
      </c>
      <c r="I549" s="140"/>
      <c r="J549" s="63">
        <v>1006.3</v>
      </c>
      <c r="K549" s="46"/>
      <c r="L549" s="46"/>
      <c r="M549" s="46"/>
    </row>
    <row r="550" spans="1:13" ht="12.75">
      <c r="A550" s="139" t="s">
        <v>743</v>
      </c>
      <c r="B550" s="140"/>
      <c r="C550" s="2">
        <v>18873.82</v>
      </c>
      <c r="D550" s="2"/>
      <c r="E550" s="2"/>
      <c r="F550" s="2"/>
      <c r="H550" s="139" t="s">
        <v>172</v>
      </c>
      <c r="I550" s="140"/>
      <c r="J550" s="63">
        <v>593.87</v>
      </c>
      <c r="K550" s="46"/>
      <c r="L550" s="46"/>
      <c r="M550" s="46"/>
    </row>
    <row r="551" spans="1:13" ht="12.75">
      <c r="A551" s="139" t="s">
        <v>701</v>
      </c>
      <c r="B551" s="140"/>
      <c r="C551" s="2">
        <v>3.92</v>
      </c>
      <c r="D551" s="2"/>
      <c r="E551" s="2"/>
      <c r="F551" s="2"/>
      <c r="H551" s="139" t="s">
        <v>173</v>
      </c>
      <c r="I551" s="140"/>
      <c r="J551" s="63">
        <v>1184.4</v>
      </c>
      <c r="K551" s="46"/>
      <c r="L551" s="46"/>
      <c r="M551" s="46"/>
    </row>
    <row r="552" spans="1:13" ht="12.75">
      <c r="A552" s="139" t="s">
        <v>199</v>
      </c>
      <c r="B552" s="140"/>
      <c r="C552" s="2">
        <v>10000</v>
      </c>
      <c r="D552" s="2"/>
      <c r="E552" s="2"/>
      <c r="F552" s="2"/>
      <c r="H552" s="139" t="s">
        <v>174</v>
      </c>
      <c r="I552" s="140"/>
      <c r="J552" s="63">
        <v>1697</v>
      </c>
      <c r="K552" s="46"/>
      <c r="L552" s="46"/>
      <c r="M552" s="46"/>
    </row>
    <row r="553" spans="1:13" ht="26.25" customHeight="1">
      <c r="A553" s="139" t="s">
        <v>455</v>
      </c>
      <c r="B553" s="140"/>
      <c r="C553" s="2">
        <v>5451.13</v>
      </c>
      <c r="D553" s="2"/>
      <c r="E553" s="2"/>
      <c r="F553" s="2"/>
      <c r="H553" s="139" t="s">
        <v>175</v>
      </c>
      <c r="I553" s="140"/>
      <c r="J553" s="63">
        <v>4939.95</v>
      </c>
      <c r="K553" s="46"/>
      <c r="L553" s="46"/>
      <c r="M553" s="46"/>
    </row>
    <row r="554" spans="1:13" ht="12.75">
      <c r="A554" s="139" t="s">
        <v>224</v>
      </c>
      <c r="B554" s="140"/>
      <c r="C554" s="143">
        <v>0.23</v>
      </c>
      <c r="D554" s="143"/>
      <c r="E554" s="143"/>
      <c r="F554" s="143"/>
      <c r="H554" s="139" t="s">
        <v>456</v>
      </c>
      <c r="I554" s="140"/>
      <c r="J554" s="63">
        <v>40563.99</v>
      </c>
      <c r="K554" s="46"/>
      <c r="L554" s="46"/>
      <c r="M554" s="46"/>
    </row>
    <row r="555" spans="1:13" ht="12.75">
      <c r="A555" s="139"/>
      <c r="B555" s="140"/>
      <c r="C555" s="143"/>
      <c r="D555" s="143"/>
      <c r="E555" s="143"/>
      <c r="F555" s="143"/>
      <c r="H555" s="139" t="s">
        <v>176</v>
      </c>
      <c r="I555" s="140"/>
      <c r="J555" s="63">
        <v>212.1</v>
      </c>
      <c r="K555" s="46"/>
      <c r="L555" s="46"/>
      <c r="M555" s="46"/>
    </row>
    <row r="556" spans="1:13" ht="12.75">
      <c r="A556" s="139" t="s">
        <v>225</v>
      </c>
      <c r="B556" s="140"/>
      <c r="C556" s="143">
        <v>150.28</v>
      </c>
      <c r="D556" s="143"/>
      <c r="E556" s="143"/>
      <c r="F556" s="143"/>
      <c r="H556" s="139" t="s">
        <v>177</v>
      </c>
      <c r="I556" s="140"/>
      <c r="J556" s="63">
        <v>138.45</v>
      </c>
      <c r="K556" s="46"/>
      <c r="L556" s="46"/>
      <c r="M556" s="46"/>
    </row>
    <row r="557" spans="1:13" ht="12.75">
      <c r="A557" s="139"/>
      <c r="B557" s="140"/>
      <c r="C557" s="143"/>
      <c r="D557" s="143"/>
      <c r="E557" s="143"/>
      <c r="F557" s="143"/>
      <c r="H557" s="139" t="s">
        <v>178</v>
      </c>
      <c r="I557" s="140"/>
      <c r="J557" s="63">
        <v>1840.93</v>
      </c>
      <c r="K557" s="46"/>
      <c r="L557" s="46"/>
      <c r="M557" s="46"/>
    </row>
    <row r="558" spans="1:13" ht="12.75">
      <c r="A558" s="189"/>
      <c r="B558" s="191"/>
      <c r="C558" s="191"/>
      <c r="D558" s="191"/>
      <c r="E558" s="191"/>
      <c r="F558" s="192"/>
      <c r="H558" s="139" t="s">
        <v>179</v>
      </c>
      <c r="I558" s="140"/>
      <c r="J558" s="63">
        <v>693.8</v>
      </c>
      <c r="K558" s="46"/>
      <c r="L558" s="46"/>
      <c r="M558" s="46"/>
    </row>
    <row r="559" spans="1:13" ht="12.75">
      <c r="A559" s="125"/>
      <c r="B559" s="126"/>
      <c r="C559" s="126"/>
      <c r="D559" s="126"/>
      <c r="E559" s="126"/>
      <c r="F559" s="127"/>
      <c r="H559" s="139" t="s">
        <v>180</v>
      </c>
      <c r="I559" s="140"/>
      <c r="J559" s="63">
        <v>29738.93</v>
      </c>
      <c r="K559" s="46"/>
      <c r="L559" s="46"/>
      <c r="M559" s="46"/>
    </row>
    <row r="560" spans="1:13" ht="12.75">
      <c r="A560" s="125"/>
      <c r="B560" s="126"/>
      <c r="C560" s="126"/>
      <c r="D560" s="126"/>
      <c r="E560" s="126"/>
      <c r="F560" s="127"/>
      <c r="H560" s="139" t="s">
        <v>181</v>
      </c>
      <c r="I560" s="140"/>
      <c r="J560" s="63">
        <v>14624.5</v>
      </c>
      <c r="K560" s="46"/>
      <c r="L560" s="46"/>
      <c r="M560" s="46"/>
    </row>
    <row r="561" spans="1:13" ht="12.75">
      <c r="A561" s="125"/>
      <c r="B561" s="126"/>
      <c r="C561" s="126"/>
      <c r="D561" s="126"/>
      <c r="E561" s="126"/>
      <c r="F561" s="127"/>
      <c r="H561" s="139" t="s">
        <v>182</v>
      </c>
      <c r="I561" s="140"/>
      <c r="J561" s="63">
        <v>16234.47</v>
      </c>
      <c r="K561" s="46"/>
      <c r="L561" s="46"/>
      <c r="M561" s="46"/>
    </row>
    <row r="562" spans="1:13" ht="12.75">
      <c r="A562" s="128"/>
      <c r="B562" s="129"/>
      <c r="C562" s="129"/>
      <c r="D562" s="129"/>
      <c r="E562" s="129"/>
      <c r="F562" s="117"/>
      <c r="H562" s="139" t="s">
        <v>183</v>
      </c>
      <c r="I562" s="140"/>
      <c r="J562" s="63">
        <v>5562.8</v>
      </c>
      <c r="K562" s="46"/>
      <c r="L562" s="46"/>
      <c r="M562" s="46"/>
    </row>
    <row r="563" spans="1:13" ht="15" customHeight="1">
      <c r="A563" s="161" t="s">
        <v>707</v>
      </c>
      <c r="B563" s="163"/>
      <c r="C563" s="5">
        <f>SUM(C540:C560)</f>
        <v>1160881.9599999997</v>
      </c>
      <c r="D563" s="5">
        <f>SUM(D522:D560)</f>
        <v>13769524.5</v>
      </c>
      <c r="E563" s="5">
        <f>SUM(E522:E560)</f>
        <v>3526071.91</v>
      </c>
      <c r="F563" s="4">
        <f>(D563-E563)</f>
        <v>10243452.59</v>
      </c>
      <c r="H563" s="170" t="s">
        <v>707</v>
      </c>
      <c r="I563" s="173"/>
      <c r="J563" s="5">
        <f>SUM(J549:J562)</f>
        <v>119031.49</v>
      </c>
      <c r="K563" s="5">
        <f>SUM(K522:K562)</f>
        <v>12972130.17</v>
      </c>
      <c r="L563" s="5">
        <f>SUM(L522:L562)</f>
        <v>8654836.99</v>
      </c>
      <c r="M563" s="4">
        <f>(K563-L563)</f>
        <v>4317293.18</v>
      </c>
    </row>
    <row r="564" spans="1:13" ht="12.75">
      <c r="A564" s="164"/>
      <c r="B564" s="166"/>
      <c r="C564" s="24" t="s">
        <v>229</v>
      </c>
      <c r="D564" s="24" t="s">
        <v>313</v>
      </c>
      <c r="E564" s="24" t="s">
        <v>231</v>
      </c>
      <c r="F564" s="24" t="s">
        <v>230</v>
      </c>
      <c r="H564" s="172"/>
      <c r="I564" s="150"/>
      <c r="J564" s="87"/>
      <c r="K564" s="87" t="s">
        <v>234</v>
      </c>
      <c r="L564" s="87" t="s">
        <v>83</v>
      </c>
      <c r="M564" s="87" t="s">
        <v>310</v>
      </c>
    </row>
    <row r="565" spans="1:13" ht="12.75">
      <c r="A565" s="161" t="s">
        <v>708</v>
      </c>
      <c r="B565" s="163"/>
      <c r="C565" s="5">
        <v>1160881.96</v>
      </c>
      <c r="D565" s="4">
        <v>13769524.5</v>
      </c>
      <c r="E565" s="4">
        <v>3526071.91</v>
      </c>
      <c r="F565" s="4">
        <v>10243452.59</v>
      </c>
      <c r="H565" s="170" t="s">
        <v>708</v>
      </c>
      <c r="I565" s="173"/>
      <c r="J565" s="5">
        <v>119031.49</v>
      </c>
      <c r="K565" s="4">
        <v>12972130.17</v>
      </c>
      <c r="L565" s="4">
        <v>8654836.99</v>
      </c>
      <c r="M565" s="4">
        <v>4317293.18</v>
      </c>
    </row>
    <row r="566" spans="1:13" ht="12.75">
      <c r="A566" s="139" t="s">
        <v>235</v>
      </c>
      <c r="B566" s="140"/>
      <c r="C566" s="143">
        <v>188.87</v>
      </c>
      <c r="D566" s="143"/>
      <c r="E566" s="143"/>
      <c r="F566" s="143"/>
      <c r="H566" s="141" t="s">
        <v>242</v>
      </c>
      <c r="I566" s="140"/>
      <c r="J566" s="63">
        <v>56.75</v>
      </c>
      <c r="K566" s="46"/>
      <c r="L566" s="46"/>
      <c r="M566" s="46"/>
    </row>
    <row r="567" spans="1:13" ht="12.75">
      <c r="A567" s="139"/>
      <c r="B567" s="140"/>
      <c r="C567" s="143"/>
      <c r="D567" s="143"/>
      <c r="E567" s="143"/>
      <c r="F567" s="143"/>
      <c r="H567" s="141" t="s">
        <v>243</v>
      </c>
      <c r="I567" s="140"/>
      <c r="J567" s="63">
        <v>146.93</v>
      </c>
      <c r="K567" s="46"/>
      <c r="L567" s="46"/>
      <c r="M567" s="46"/>
    </row>
    <row r="568" spans="1:13" ht="12.75">
      <c r="A568" s="139" t="s">
        <v>236</v>
      </c>
      <c r="B568" s="140"/>
      <c r="C568" s="143">
        <v>0.03</v>
      </c>
      <c r="D568" s="143"/>
      <c r="E568" s="143"/>
      <c r="F568" s="143"/>
      <c r="H568" s="141" t="s">
        <v>457</v>
      </c>
      <c r="I568" s="140"/>
      <c r="J568" s="63">
        <v>749.75</v>
      </c>
      <c r="K568" s="46"/>
      <c r="L568" s="46"/>
      <c r="M568" s="46"/>
    </row>
    <row r="569" spans="1:13" ht="12.75">
      <c r="A569" s="139"/>
      <c r="B569" s="140"/>
      <c r="C569" s="143"/>
      <c r="D569" s="143"/>
      <c r="E569" s="143"/>
      <c r="F569" s="143"/>
      <c r="H569" s="141" t="s">
        <v>244</v>
      </c>
      <c r="I569" s="140"/>
      <c r="J569" s="63">
        <v>7.75</v>
      </c>
      <c r="K569" s="46"/>
      <c r="L569" s="46"/>
      <c r="M569" s="46"/>
    </row>
    <row r="570" spans="1:13" ht="12.75">
      <c r="A570" s="139" t="s">
        <v>237</v>
      </c>
      <c r="B570" s="140"/>
      <c r="C570" s="143">
        <v>110.09</v>
      </c>
      <c r="D570" s="143"/>
      <c r="E570" s="143"/>
      <c r="F570" s="143"/>
      <c r="H570" s="141" t="s">
        <v>245</v>
      </c>
      <c r="I570" s="140"/>
      <c r="J570" s="63">
        <v>2226.18</v>
      </c>
      <c r="K570" s="46"/>
      <c r="L570" s="46"/>
      <c r="M570" s="46"/>
    </row>
    <row r="571" spans="1:13" ht="12.75">
      <c r="A571" s="139"/>
      <c r="B571" s="140"/>
      <c r="C571" s="143"/>
      <c r="D571" s="143"/>
      <c r="E571" s="143"/>
      <c r="F571" s="143"/>
      <c r="H571" s="141" t="s">
        <v>246</v>
      </c>
      <c r="I571" s="140"/>
      <c r="J571" s="63">
        <v>37</v>
      </c>
      <c r="K571" s="46"/>
      <c r="L571" s="46"/>
      <c r="M571" s="46"/>
    </row>
    <row r="572" spans="1:13" ht="16.5" customHeight="1">
      <c r="A572" s="161" t="s">
        <v>692</v>
      </c>
      <c r="B572" s="162"/>
      <c r="C572" s="163"/>
      <c r="D572" s="4">
        <f>SUM(C565:C571)</f>
        <v>1161180.9500000002</v>
      </c>
      <c r="E572" s="4">
        <v>1161180.97</v>
      </c>
      <c r="F572" s="4"/>
      <c r="H572" s="141" t="s">
        <v>270</v>
      </c>
      <c r="I572" s="140"/>
      <c r="J572" s="63">
        <v>12449.08</v>
      </c>
      <c r="K572" s="46"/>
      <c r="L572" s="46"/>
      <c r="M572" s="46"/>
    </row>
    <row r="573" spans="1:13" ht="12.75">
      <c r="A573" s="405" t="s">
        <v>238</v>
      </c>
      <c r="B573" s="406"/>
      <c r="C573" s="37"/>
      <c r="D573" s="104" t="s">
        <v>311</v>
      </c>
      <c r="E573" s="36"/>
      <c r="F573" s="75"/>
      <c r="H573" s="141" t="s">
        <v>271</v>
      </c>
      <c r="I573" s="140"/>
      <c r="J573" s="63">
        <v>216</v>
      </c>
      <c r="K573" s="46"/>
      <c r="L573" s="46"/>
      <c r="M573" s="46"/>
    </row>
    <row r="574" spans="1:13" ht="12.75">
      <c r="A574" s="407"/>
      <c r="B574" s="408"/>
      <c r="C574" s="7"/>
      <c r="D574" s="44"/>
      <c r="E574" s="44"/>
      <c r="F574" s="45"/>
      <c r="H574" s="141" t="s">
        <v>247</v>
      </c>
      <c r="I574" s="140"/>
      <c r="J574" s="63">
        <v>12.37</v>
      </c>
      <c r="K574" s="46"/>
      <c r="L574" s="46"/>
      <c r="M574" s="46"/>
    </row>
    <row r="575" spans="1:13" ht="12.75">
      <c r="A575" s="31" t="s">
        <v>239</v>
      </c>
      <c r="B575" s="7"/>
      <c r="C575" s="7"/>
      <c r="D575" s="44"/>
      <c r="E575" s="44"/>
      <c r="F575" s="45"/>
      <c r="H575" s="141" t="s">
        <v>248</v>
      </c>
      <c r="I575" s="140"/>
      <c r="J575" s="63">
        <v>532.06</v>
      </c>
      <c r="K575" s="46"/>
      <c r="L575" s="46"/>
      <c r="M575" s="46"/>
    </row>
    <row r="576" spans="1:13" ht="12.75">
      <c r="A576" s="31" t="s">
        <v>240</v>
      </c>
      <c r="B576" s="7"/>
      <c r="C576" s="7"/>
      <c r="D576" s="44"/>
      <c r="E576" s="44"/>
      <c r="F576" s="45"/>
      <c r="H576" s="141" t="s">
        <v>249</v>
      </c>
      <c r="I576" s="140"/>
      <c r="J576" s="63">
        <v>9435.08</v>
      </c>
      <c r="K576" s="46"/>
      <c r="L576" s="46"/>
      <c r="M576" s="46"/>
    </row>
    <row r="577" spans="1:13" ht="12.75">
      <c r="A577" s="31" t="s">
        <v>241</v>
      </c>
      <c r="B577" s="7"/>
      <c r="C577" s="7"/>
      <c r="D577" s="44"/>
      <c r="E577" s="44"/>
      <c r="F577" s="45"/>
      <c r="H577" s="141" t="s">
        <v>250</v>
      </c>
      <c r="I577" s="142"/>
      <c r="J577" s="63">
        <v>0.75</v>
      </c>
      <c r="K577" s="46"/>
      <c r="L577" s="46"/>
      <c r="M577" s="46"/>
    </row>
    <row r="578" spans="1:13" ht="12.75">
      <c r="A578" s="33"/>
      <c r="B578" s="7"/>
      <c r="C578" s="7"/>
      <c r="D578" s="44"/>
      <c r="E578" s="44"/>
      <c r="F578" s="45"/>
      <c r="H578" s="141" t="s">
        <v>251</v>
      </c>
      <c r="I578" s="140"/>
      <c r="J578" s="63">
        <v>167.25</v>
      </c>
      <c r="K578" s="46"/>
      <c r="L578" s="46"/>
      <c r="M578" s="46"/>
    </row>
    <row r="579" spans="1:13" ht="12.75">
      <c r="A579" s="31"/>
      <c r="B579" s="169"/>
      <c r="C579" s="169"/>
      <c r="D579" s="44"/>
      <c r="E579" s="44"/>
      <c r="F579" s="45"/>
      <c r="H579" s="141" t="s">
        <v>252</v>
      </c>
      <c r="I579" s="140"/>
      <c r="J579" s="63">
        <v>4379.7</v>
      </c>
      <c r="K579" s="46"/>
      <c r="L579" s="46"/>
      <c r="M579" s="46"/>
    </row>
    <row r="580" spans="1:13" ht="12.75">
      <c r="A580" s="31"/>
      <c r="B580" s="169"/>
      <c r="C580" s="169"/>
      <c r="D580" s="44"/>
      <c r="E580" s="44"/>
      <c r="F580" s="45"/>
      <c r="H580" s="42" t="s">
        <v>253</v>
      </c>
      <c r="I580" s="61">
        <v>4670.57</v>
      </c>
      <c r="J580" s="63"/>
      <c r="K580" s="46"/>
      <c r="L580" s="46"/>
      <c r="M580" s="46"/>
    </row>
    <row r="581" spans="1:13" ht="26.25" customHeight="1">
      <c r="A581" s="31"/>
      <c r="B581" s="169"/>
      <c r="C581" s="169"/>
      <c r="D581" s="44"/>
      <c r="E581" s="44"/>
      <c r="F581" s="45"/>
      <c r="H581" s="92" t="s">
        <v>254</v>
      </c>
      <c r="I581" s="38">
        <v>318.5</v>
      </c>
      <c r="J581" s="63"/>
      <c r="K581" s="46"/>
      <c r="L581" s="46"/>
      <c r="M581" s="46"/>
    </row>
    <row r="582" spans="1:13" ht="23.25" customHeight="1">
      <c r="A582" s="31"/>
      <c r="B582" s="169"/>
      <c r="C582" s="169"/>
      <c r="D582" s="44"/>
      <c r="E582" s="44"/>
      <c r="F582" s="45"/>
      <c r="H582" s="174" t="s">
        <v>255</v>
      </c>
      <c r="I582" s="143">
        <v>2206</v>
      </c>
      <c r="J582" s="263"/>
      <c r="K582" s="263"/>
      <c r="L582" s="263"/>
      <c r="M582" s="263"/>
    </row>
    <row r="583" spans="1:13" ht="19.5" customHeight="1">
      <c r="A583" s="31"/>
      <c r="B583" s="169"/>
      <c r="C583" s="169"/>
      <c r="D583" s="44"/>
      <c r="E583" s="44"/>
      <c r="F583" s="45"/>
      <c r="H583" s="174"/>
      <c r="I583" s="143"/>
      <c r="J583" s="263"/>
      <c r="K583" s="263"/>
      <c r="L583" s="263"/>
      <c r="M583" s="263"/>
    </row>
    <row r="584" spans="1:13" ht="25.5">
      <c r="A584" s="31"/>
      <c r="B584" s="169"/>
      <c r="C584" s="169"/>
      <c r="D584" s="44"/>
      <c r="E584" s="44"/>
      <c r="F584" s="45"/>
      <c r="H584" s="92" t="s">
        <v>256</v>
      </c>
      <c r="I584" s="66">
        <v>269.93</v>
      </c>
      <c r="J584" s="63">
        <f>SUM(I580:I584)</f>
        <v>7465</v>
      </c>
      <c r="K584" s="98" t="s">
        <v>272</v>
      </c>
      <c r="L584" s="46"/>
      <c r="M584" s="46"/>
    </row>
    <row r="585" spans="1:13" ht="12.75">
      <c r="A585" s="31"/>
      <c r="B585" s="169"/>
      <c r="C585" s="169"/>
      <c r="D585" s="44"/>
      <c r="E585" s="44"/>
      <c r="F585" s="45"/>
      <c r="H585" s="139" t="s">
        <v>257</v>
      </c>
      <c r="I585" s="140"/>
      <c r="J585" s="63">
        <v>25853.24</v>
      </c>
      <c r="K585" s="46"/>
      <c r="L585" s="46"/>
      <c r="M585" s="46"/>
    </row>
    <row r="586" spans="1:13" ht="12.75">
      <c r="A586" s="31"/>
      <c r="B586" s="169"/>
      <c r="C586" s="169"/>
      <c r="D586" s="44"/>
      <c r="E586" s="44"/>
      <c r="F586" s="45"/>
      <c r="H586" s="139" t="s">
        <v>259</v>
      </c>
      <c r="I586" s="140"/>
      <c r="J586" s="63">
        <v>9599.65</v>
      </c>
      <c r="K586" s="46"/>
      <c r="L586" s="46"/>
      <c r="M586" s="46"/>
    </row>
    <row r="587" spans="1:13" ht="12.75">
      <c r="A587" s="31"/>
      <c r="B587" s="169"/>
      <c r="C587" s="169"/>
      <c r="D587" s="44"/>
      <c r="E587" s="44"/>
      <c r="F587" s="45"/>
      <c r="H587" s="139" t="s">
        <v>258</v>
      </c>
      <c r="I587" s="140"/>
      <c r="J587" s="63">
        <v>163.32</v>
      </c>
      <c r="K587" s="46"/>
      <c r="L587" s="46"/>
      <c r="M587" s="46"/>
    </row>
    <row r="588" spans="1:13" ht="12.75">
      <c r="A588" s="31"/>
      <c r="B588" s="169"/>
      <c r="C588" s="169"/>
      <c r="D588" s="44"/>
      <c r="E588" s="44"/>
      <c r="F588" s="45"/>
      <c r="H588" s="139" t="s">
        <v>274</v>
      </c>
      <c r="I588" s="140"/>
      <c r="J588" s="63">
        <v>2093.48</v>
      </c>
      <c r="K588" s="46"/>
      <c r="L588" s="46"/>
      <c r="M588" s="46"/>
    </row>
    <row r="589" spans="1:13" ht="12.75">
      <c r="A589" s="31"/>
      <c r="B589" s="169"/>
      <c r="C589" s="169"/>
      <c r="D589" s="44"/>
      <c r="E589" s="44"/>
      <c r="F589" s="45"/>
      <c r="H589" s="139" t="s">
        <v>276</v>
      </c>
      <c r="I589" s="140"/>
      <c r="J589" s="63">
        <v>604.75</v>
      </c>
      <c r="K589" s="46"/>
      <c r="L589" s="46"/>
      <c r="M589" s="46"/>
    </row>
    <row r="590" spans="1:13" ht="12.75">
      <c r="A590" s="31"/>
      <c r="B590" s="169"/>
      <c r="C590" s="169"/>
      <c r="D590" s="44"/>
      <c r="E590" s="44"/>
      <c r="F590" s="45"/>
      <c r="H590" s="139" t="s">
        <v>260</v>
      </c>
      <c r="I590" s="140"/>
      <c r="J590" s="63">
        <v>2884.74</v>
      </c>
      <c r="K590" s="46"/>
      <c r="L590" s="46"/>
      <c r="M590" s="46"/>
    </row>
    <row r="591" spans="1:13" ht="12.75">
      <c r="A591" s="31"/>
      <c r="B591" s="169"/>
      <c r="C591" s="169"/>
      <c r="D591" s="44"/>
      <c r="E591" s="44"/>
      <c r="F591" s="45"/>
      <c r="H591" s="139" t="s">
        <v>458</v>
      </c>
      <c r="I591" s="140"/>
      <c r="J591" s="63">
        <v>604.8</v>
      </c>
      <c r="K591" s="46"/>
      <c r="L591" s="46"/>
      <c r="M591" s="46"/>
    </row>
    <row r="592" spans="1:13" ht="12.75">
      <c r="A592" s="31"/>
      <c r="B592" s="169"/>
      <c r="C592" s="169"/>
      <c r="D592" s="44"/>
      <c r="E592" s="44"/>
      <c r="F592" s="45"/>
      <c r="H592" s="139" t="s">
        <v>261</v>
      </c>
      <c r="I592" s="140"/>
      <c r="J592" s="63">
        <v>8254.87</v>
      </c>
      <c r="K592" s="46"/>
      <c r="L592" s="46"/>
      <c r="M592" s="46"/>
    </row>
    <row r="593" spans="1:13" ht="12.75">
      <c r="A593" s="31"/>
      <c r="B593" s="169"/>
      <c r="C593" s="169"/>
      <c r="D593" s="44"/>
      <c r="E593" s="44"/>
      <c r="F593" s="45"/>
      <c r="H593" s="139" t="s">
        <v>262</v>
      </c>
      <c r="I593" s="140"/>
      <c r="J593" s="63">
        <v>3878.91</v>
      </c>
      <c r="K593" s="46"/>
      <c r="L593" s="46"/>
      <c r="M593" s="46"/>
    </row>
    <row r="594" spans="1:13" ht="12.75">
      <c r="A594" s="31"/>
      <c r="B594" s="169"/>
      <c r="C594" s="169"/>
      <c r="D594" s="44"/>
      <c r="E594" s="44"/>
      <c r="F594" s="45"/>
      <c r="H594" s="139" t="s">
        <v>459</v>
      </c>
      <c r="I594" s="140"/>
      <c r="J594" s="63">
        <v>5880.87</v>
      </c>
      <c r="K594" s="46"/>
      <c r="L594" s="46"/>
      <c r="M594" s="46"/>
    </row>
    <row r="595" spans="1:13" ht="12.75">
      <c r="A595" s="31"/>
      <c r="B595" s="169"/>
      <c r="C595" s="169"/>
      <c r="D595" s="44"/>
      <c r="E595" s="44"/>
      <c r="F595" s="45"/>
      <c r="H595" s="139" t="s">
        <v>263</v>
      </c>
      <c r="I595" s="140"/>
      <c r="J595" s="63">
        <v>2000</v>
      </c>
      <c r="K595" s="46"/>
      <c r="L595" s="46"/>
      <c r="M595" s="46"/>
    </row>
    <row r="596" spans="1:13" ht="12.75">
      <c r="A596" s="31"/>
      <c r="B596" s="169"/>
      <c r="C596" s="169"/>
      <c r="D596" s="44"/>
      <c r="E596" s="44"/>
      <c r="F596" s="45"/>
      <c r="H596" s="139" t="s">
        <v>460</v>
      </c>
      <c r="I596" s="140"/>
      <c r="J596" s="63">
        <v>250</v>
      </c>
      <c r="K596" s="46"/>
      <c r="L596" s="46"/>
      <c r="M596" s="46"/>
    </row>
    <row r="597" spans="1:13" ht="12.75">
      <c r="A597" s="31"/>
      <c r="B597" s="169"/>
      <c r="C597" s="169"/>
      <c r="D597" s="44"/>
      <c r="E597" s="44"/>
      <c r="F597" s="45"/>
      <c r="H597" s="139" t="s">
        <v>264</v>
      </c>
      <c r="I597" s="140"/>
      <c r="J597" s="63">
        <v>102.5</v>
      </c>
      <c r="K597" s="46"/>
      <c r="L597" s="46"/>
      <c r="M597" s="46"/>
    </row>
    <row r="598" spans="1:13" ht="12.75">
      <c r="A598" s="31"/>
      <c r="B598" s="169"/>
      <c r="C598" s="169"/>
      <c r="D598" s="44"/>
      <c r="E598" s="44"/>
      <c r="F598" s="45"/>
      <c r="H598" s="139" t="s">
        <v>265</v>
      </c>
      <c r="I598" s="140"/>
      <c r="J598" s="63">
        <v>900</v>
      </c>
      <c r="K598" s="46"/>
      <c r="L598" s="46"/>
      <c r="M598" s="46"/>
    </row>
    <row r="599" spans="1:13" ht="12.75">
      <c r="A599" s="31"/>
      <c r="B599" s="169"/>
      <c r="C599" s="169"/>
      <c r="D599" s="44"/>
      <c r="E599" s="44"/>
      <c r="F599" s="45"/>
      <c r="H599" s="139" t="s">
        <v>275</v>
      </c>
      <c r="I599" s="140"/>
      <c r="J599" s="63">
        <v>200</v>
      </c>
      <c r="K599" s="46"/>
      <c r="L599" s="46"/>
      <c r="M599" s="46"/>
    </row>
    <row r="600" spans="1:13" ht="12.75">
      <c r="A600" s="31"/>
      <c r="B600" s="169"/>
      <c r="C600" s="169"/>
      <c r="D600" s="44"/>
      <c r="E600" s="44"/>
      <c r="F600" s="45"/>
      <c r="H600" s="139" t="s">
        <v>266</v>
      </c>
      <c r="I600" s="140"/>
      <c r="J600" s="63">
        <v>61.2</v>
      </c>
      <c r="K600" s="46"/>
      <c r="L600" s="46"/>
      <c r="M600" s="46"/>
    </row>
    <row r="601" spans="1:13" ht="12.75">
      <c r="A601" s="31"/>
      <c r="B601" s="169"/>
      <c r="C601" s="169"/>
      <c r="D601" s="44"/>
      <c r="E601" s="44"/>
      <c r="F601" s="45"/>
      <c r="H601" s="139" t="s">
        <v>267</v>
      </c>
      <c r="I601" s="140"/>
      <c r="J601" s="63">
        <v>150</v>
      </c>
      <c r="K601" s="46"/>
      <c r="L601" s="46"/>
      <c r="M601" s="46"/>
    </row>
    <row r="602" spans="1:13" ht="12.75">
      <c r="A602" s="31"/>
      <c r="B602" s="169"/>
      <c r="C602" s="169"/>
      <c r="D602" s="44"/>
      <c r="E602" s="44"/>
      <c r="F602" s="45"/>
      <c r="H602" s="139" t="s">
        <v>268</v>
      </c>
      <c r="I602" s="140"/>
      <c r="J602" s="63">
        <v>10175.49</v>
      </c>
      <c r="K602" s="46"/>
      <c r="L602" s="46"/>
      <c r="M602" s="46"/>
    </row>
    <row r="603" spans="1:13" ht="12.75">
      <c r="A603" s="31"/>
      <c r="B603" s="169"/>
      <c r="C603" s="169"/>
      <c r="D603" s="44"/>
      <c r="E603" s="44"/>
      <c r="F603" s="45"/>
      <c r="H603" s="139" t="s">
        <v>269</v>
      </c>
      <c r="I603" s="140"/>
      <c r="J603" s="63">
        <v>26847.81</v>
      </c>
      <c r="K603" s="46"/>
      <c r="L603" s="46"/>
      <c r="M603" s="46"/>
    </row>
    <row r="604" spans="1:13" ht="14.25" customHeight="1">
      <c r="A604" s="161" t="s">
        <v>707</v>
      </c>
      <c r="B604" s="162"/>
      <c r="C604" s="163"/>
      <c r="D604" s="5">
        <f>SUM(D565:D601)</f>
        <v>14930705.45</v>
      </c>
      <c r="E604" s="5">
        <f>SUM(E565:E601)</f>
        <v>4687252.88</v>
      </c>
      <c r="F604" s="5">
        <f>SUM(F565:F601)</f>
        <v>10243452.59</v>
      </c>
      <c r="H604" s="170" t="s">
        <v>707</v>
      </c>
      <c r="I604" s="173"/>
      <c r="J604" s="5">
        <f>SUM(J565:J603)</f>
        <v>257418.76999999996</v>
      </c>
      <c r="K604" s="5">
        <f>SUM(K565:K603)</f>
        <v>12972130.17</v>
      </c>
      <c r="L604" s="5">
        <f>SUM(L565:L603)</f>
        <v>8654836.99</v>
      </c>
      <c r="M604" s="4">
        <f>(K604-L604)</f>
        <v>4317293.18</v>
      </c>
    </row>
    <row r="605" spans="1:13" ht="12.75">
      <c r="A605" s="164"/>
      <c r="B605" s="165"/>
      <c r="C605" s="166"/>
      <c r="D605" s="24" t="s">
        <v>312</v>
      </c>
      <c r="E605" s="24" t="s">
        <v>406</v>
      </c>
      <c r="F605" s="24" t="s">
        <v>230</v>
      </c>
      <c r="H605" s="172"/>
      <c r="I605" s="150"/>
      <c r="J605" s="87" t="s">
        <v>273</v>
      </c>
      <c r="K605" s="87" t="s">
        <v>234</v>
      </c>
      <c r="L605" s="87" t="s">
        <v>83</v>
      </c>
      <c r="M605" s="87" t="s">
        <v>310</v>
      </c>
    </row>
    <row r="606" spans="1:13" ht="15" customHeight="1">
      <c r="A606" s="161" t="s">
        <v>708</v>
      </c>
      <c r="B606" s="162"/>
      <c r="C606" s="163"/>
      <c r="D606" s="4">
        <v>14930705.45</v>
      </c>
      <c r="E606" s="4">
        <v>4687252.88</v>
      </c>
      <c r="F606" s="4">
        <v>10243452.79</v>
      </c>
      <c r="H606" s="170" t="s">
        <v>708</v>
      </c>
      <c r="I606" s="173"/>
      <c r="J606" s="5">
        <v>257418.77</v>
      </c>
      <c r="K606" s="4">
        <v>12972130.17</v>
      </c>
      <c r="L606" s="4">
        <v>8654836.99</v>
      </c>
      <c r="M606" s="4">
        <v>4317293.18</v>
      </c>
    </row>
    <row r="607" spans="1:13" ht="12.75">
      <c r="A607" s="33"/>
      <c r="B607" s="7"/>
      <c r="C607" s="7"/>
      <c r="D607" s="44"/>
      <c r="E607" s="44"/>
      <c r="F607" s="45"/>
      <c r="H607" s="141" t="s">
        <v>277</v>
      </c>
      <c r="I607" s="140"/>
      <c r="J607" s="63">
        <v>31405.93</v>
      </c>
      <c r="K607" s="46"/>
      <c r="L607" s="46"/>
      <c r="M607" s="46"/>
    </row>
    <row r="608" spans="1:13" ht="12.75">
      <c r="A608" s="31"/>
      <c r="B608" s="169"/>
      <c r="C608" s="169"/>
      <c r="D608" s="44"/>
      <c r="E608" s="44"/>
      <c r="F608" s="45"/>
      <c r="H608" s="141" t="s">
        <v>278</v>
      </c>
      <c r="I608" s="140"/>
      <c r="J608" s="63">
        <v>131.45</v>
      </c>
      <c r="K608" s="46"/>
      <c r="L608" s="46"/>
      <c r="M608" s="46"/>
    </row>
    <row r="609" spans="1:13" ht="12.75">
      <c r="A609" s="31"/>
      <c r="B609" s="169"/>
      <c r="C609" s="169"/>
      <c r="D609" s="44"/>
      <c r="E609" s="44"/>
      <c r="F609" s="45"/>
      <c r="H609" s="141" t="s">
        <v>461</v>
      </c>
      <c r="I609" s="140"/>
      <c r="J609" s="63">
        <v>30</v>
      </c>
      <c r="K609" s="46"/>
      <c r="L609" s="46"/>
      <c r="M609" s="46"/>
    </row>
    <row r="610" spans="1:13" ht="12.75">
      <c r="A610" s="31"/>
      <c r="B610" s="169"/>
      <c r="C610" s="169"/>
      <c r="D610" s="44"/>
      <c r="E610" s="44"/>
      <c r="F610" s="45"/>
      <c r="H610" s="141" t="s">
        <v>462</v>
      </c>
      <c r="I610" s="140"/>
      <c r="J610" s="63">
        <v>227.38</v>
      </c>
      <c r="K610" s="46"/>
      <c r="L610" s="46"/>
      <c r="M610" s="46"/>
    </row>
    <row r="611" spans="1:13" ht="12.75">
      <c r="A611" s="31"/>
      <c r="B611" s="169"/>
      <c r="C611" s="169"/>
      <c r="D611" s="44"/>
      <c r="E611" s="44"/>
      <c r="F611" s="45"/>
      <c r="H611" s="141" t="s">
        <v>279</v>
      </c>
      <c r="I611" s="140"/>
      <c r="J611" s="63">
        <v>207.5</v>
      </c>
      <c r="K611" s="46"/>
      <c r="L611" s="46"/>
      <c r="M611" s="46"/>
    </row>
    <row r="612" spans="1:13" ht="12.75">
      <c r="A612" s="31"/>
      <c r="B612" s="169"/>
      <c r="C612" s="169"/>
      <c r="D612" s="44"/>
      <c r="E612" s="44"/>
      <c r="F612" s="45"/>
      <c r="H612" s="141" t="s">
        <v>280</v>
      </c>
      <c r="I612" s="140"/>
      <c r="J612" s="63">
        <v>990.06</v>
      </c>
      <c r="K612" s="46"/>
      <c r="L612" s="46"/>
      <c r="M612" s="46"/>
    </row>
    <row r="613" spans="1:13" ht="12.75">
      <c r="A613" s="31"/>
      <c r="B613" s="169"/>
      <c r="C613" s="169"/>
      <c r="D613" s="44"/>
      <c r="E613" s="44"/>
      <c r="F613" s="45"/>
      <c r="H613" s="141" t="s">
        <v>281</v>
      </c>
      <c r="I613" s="140"/>
      <c r="J613" s="63">
        <v>3880.28</v>
      </c>
      <c r="K613" s="46"/>
      <c r="L613" s="46"/>
      <c r="M613" s="46"/>
    </row>
    <row r="614" spans="1:13" ht="12.75">
      <c r="A614" s="31"/>
      <c r="B614" s="169"/>
      <c r="C614" s="169"/>
      <c r="D614" s="44"/>
      <c r="E614" s="44"/>
      <c r="F614" s="45"/>
      <c r="H614" s="141" t="s">
        <v>282</v>
      </c>
      <c r="I614" s="140"/>
      <c r="J614" s="63">
        <v>4355.45</v>
      </c>
      <c r="K614" s="46"/>
      <c r="L614" s="46"/>
      <c r="M614" s="46"/>
    </row>
    <row r="615" spans="1:13" ht="12.75">
      <c r="A615" s="31"/>
      <c r="B615" s="169"/>
      <c r="C615" s="169"/>
      <c r="D615" s="44"/>
      <c r="E615" s="44"/>
      <c r="F615" s="45"/>
      <c r="H615" s="141" t="s">
        <v>463</v>
      </c>
      <c r="I615" s="140"/>
      <c r="J615" s="63">
        <v>100</v>
      </c>
      <c r="K615" s="46"/>
      <c r="L615" s="46"/>
      <c r="M615" s="46"/>
    </row>
    <row r="616" spans="1:13" ht="12.75">
      <c r="A616" s="31"/>
      <c r="B616" s="169"/>
      <c r="C616" s="169"/>
      <c r="D616" s="44"/>
      <c r="E616" s="44"/>
      <c r="F616" s="45"/>
      <c r="H616" s="141" t="s">
        <v>283</v>
      </c>
      <c r="I616" s="140"/>
      <c r="J616" s="63">
        <v>11633.63</v>
      </c>
      <c r="K616" s="46"/>
      <c r="L616" s="46"/>
      <c r="M616" s="46"/>
    </row>
    <row r="617" spans="1:13" ht="12.75">
      <c r="A617" s="31"/>
      <c r="B617" s="169"/>
      <c r="C617" s="169"/>
      <c r="D617" s="44"/>
      <c r="E617" s="44"/>
      <c r="F617" s="45"/>
      <c r="H617" s="141" t="s">
        <v>284</v>
      </c>
      <c r="I617" s="140"/>
      <c r="J617" s="63">
        <v>1484.1</v>
      </c>
      <c r="K617" s="46"/>
      <c r="L617" s="46"/>
      <c r="M617" s="46"/>
    </row>
    <row r="618" spans="1:13" ht="12.75">
      <c r="A618" s="31"/>
      <c r="B618" s="169"/>
      <c r="C618" s="169"/>
      <c r="D618" s="44"/>
      <c r="E618" s="44"/>
      <c r="F618" s="45"/>
      <c r="H618" s="42" t="s">
        <v>285</v>
      </c>
      <c r="I618" s="61">
        <v>898.25</v>
      </c>
      <c r="J618" s="63"/>
      <c r="K618" s="46"/>
      <c r="L618" s="46"/>
      <c r="M618" s="46"/>
    </row>
    <row r="619" spans="1:13" ht="15" customHeight="1">
      <c r="A619" s="31"/>
      <c r="B619" s="169"/>
      <c r="C619" s="169"/>
      <c r="D619" s="44"/>
      <c r="E619" s="44"/>
      <c r="F619" s="45"/>
      <c r="H619" s="92" t="s">
        <v>286</v>
      </c>
      <c r="I619" s="39">
        <v>3947.55</v>
      </c>
      <c r="J619" s="63">
        <f>(I618+I619)</f>
        <v>4845.8</v>
      </c>
      <c r="K619" s="46"/>
      <c r="L619" s="46"/>
      <c r="M619" s="46"/>
    </row>
    <row r="620" spans="1:13" ht="12.75">
      <c r="A620" s="31"/>
      <c r="B620" s="169"/>
      <c r="C620" s="169"/>
      <c r="D620" s="44"/>
      <c r="E620" s="44"/>
      <c r="F620" s="45"/>
      <c r="H620" s="141" t="s">
        <v>464</v>
      </c>
      <c r="I620" s="142"/>
      <c r="J620" s="63">
        <v>904</v>
      </c>
      <c r="K620" s="46"/>
      <c r="L620" s="46"/>
      <c r="M620" s="46"/>
    </row>
    <row r="621" spans="1:13" ht="12.75">
      <c r="A621" s="31"/>
      <c r="B621" s="169"/>
      <c r="C621" s="169"/>
      <c r="D621" s="44"/>
      <c r="E621" s="44"/>
      <c r="F621" s="45"/>
      <c r="H621" s="141" t="s">
        <v>287</v>
      </c>
      <c r="I621" s="140"/>
      <c r="J621" s="63">
        <v>459.75</v>
      </c>
      <c r="K621" s="46"/>
      <c r="L621" s="46"/>
      <c r="M621" s="46"/>
    </row>
    <row r="622" spans="1:13" ht="12.75">
      <c r="A622" s="31"/>
      <c r="B622" s="169"/>
      <c r="C622" s="169"/>
      <c r="D622" s="44"/>
      <c r="E622" s="44"/>
      <c r="F622" s="45"/>
      <c r="H622" s="141" t="s">
        <v>288</v>
      </c>
      <c r="I622" s="140"/>
      <c r="J622" s="63">
        <v>3696.82</v>
      </c>
      <c r="K622" s="46"/>
      <c r="L622" s="46"/>
      <c r="M622" s="46"/>
    </row>
    <row r="623" spans="1:13" ht="12.75">
      <c r="A623" s="31"/>
      <c r="B623" s="169"/>
      <c r="C623" s="169"/>
      <c r="D623" s="44"/>
      <c r="E623" s="44"/>
      <c r="F623" s="45"/>
      <c r="H623" s="42" t="s">
        <v>289</v>
      </c>
      <c r="I623" s="61">
        <v>136999.04</v>
      </c>
      <c r="J623" s="63"/>
      <c r="K623" s="46"/>
      <c r="L623" s="46"/>
      <c r="M623" s="46"/>
    </row>
    <row r="624" spans="1:13" ht="12.75">
      <c r="A624" s="31"/>
      <c r="B624" s="169"/>
      <c r="C624" s="169"/>
      <c r="D624" s="44"/>
      <c r="E624" s="44"/>
      <c r="F624" s="45"/>
      <c r="H624" s="92" t="s">
        <v>290</v>
      </c>
      <c r="I624" s="38">
        <v>28147.65</v>
      </c>
      <c r="J624" s="63"/>
      <c r="K624" s="46"/>
      <c r="L624" s="46"/>
      <c r="M624" s="46"/>
    </row>
    <row r="625" spans="1:13" ht="25.5">
      <c r="A625" s="31"/>
      <c r="B625" s="169"/>
      <c r="C625" s="169"/>
      <c r="D625" s="44"/>
      <c r="E625" s="44"/>
      <c r="F625" s="45"/>
      <c r="H625" s="92" t="s">
        <v>291</v>
      </c>
      <c r="I625" s="39">
        <v>5530.5</v>
      </c>
      <c r="J625" s="63">
        <v>170677.19</v>
      </c>
      <c r="K625" s="46"/>
      <c r="L625" s="46"/>
      <c r="M625" s="46"/>
    </row>
    <row r="626" spans="1:13" ht="12.75">
      <c r="A626" s="31"/>
      <c r="B626" s="169"/>
      <c r="C626" s="169"/>
      <c r="D626" s="44"/>
      <c r="E626" s="44"/>
      <c r="F626" s="45"/>
      <c r="H626" s="139" t="s">
        <v>292</v>
      </c>
      <c r="I626" s="140"/>
      <c r="J626" s="63">
        <v>11164.55</v>
      </c>
      <c r="K626" s="46"/>
      <c r="L626" s="46"/>
      <c r="M626" s="46"/>
    </row>
    <row r="627" spans="1:13" ht="12.75">
      <c r="A627" s="31"/>
      <c r="B627" s="169"/>
      <c r="C627" s="169"/>
      <c r="D627" s="44"/>
      <c r="E627" s="44"/>
      <c r="F627" s="45"/>
      <c r="H627" s="139" t="s">
        <v>293</v>
      </c>
      <c r="I627" s="140"/>
      <c r="J627" s="63">
        <v>2436.88</v>
      </c>
      <c r="K627" s="46"/>
      <c r="L627" s="46"/>
      <c r="M627" s="46"/>
    </row>
    <row r="628" spans="1:13" ht="12.75">
      <c r="A628" s="31"/>
      <c r="B628" s="169"/>
      <c r="C628" s="169"/>
      <c r="D628" s="44"/>
      <c r="E628" s="44"/>
      <c r="F628" s="45"/>
      <c r="H628" s="139" t="s">
        <v>465</v>
      </c>
      <c r="I628" s="140"/>
      <c r="J628" s="63">
        <v>1615.02</v>
      </c>
      <c r="K628" s="46"/>
      <c r="L628" s="46"/>
      <c r="M628" s="46"/>
    </row>
    <row r="629" spans="1:13" ht="12.75">
      <c r="A629" s="31"/>
      <c r="B629" s="169"/>
      <c r="C629" s="169"/>
      <c r="D629" s="44"/>
      <c r="E629" s="44"/>
      <c r="F629" s="45"/>
      <c r="H629" s="139" t="s">
        <v>294</v>
      </c>
      <c r="I629" s="140"/>
      <c r="J629" s="63">
        <v>4335.66</v>
      </c>
      <c r="K629" s="46"/>
      <c r="L629" s="46"/>
      <c r="M629" s="46"/>
    </row>
    <row r="630" spans="1:13" ht="12.75">
      <c r="A630" s="31"/>
      <c r="B630" s="169"/>
      <c r="C630" s="169"/>
      <c r="D630" s="44"/>
      <c r="E630" s="44"/>
      <c r="F630" s="45"/>
      <c r="H630" s="139" t="s">
        <v>295</v>
      </c>
      <c r="I630" s="140"/>
      <c r="J630" s="63">
        <v>1889.6</v>
      </c>
      <c r="K630" s="46"/>
      <c r="L630" s="46"/>
      <c r="M630" s="46"/>
    </row>
    <row r="631" spans="1:13" ht="12.75">
      <c r="A631" s="31"/>
      <c r="B631" s="169"/>
      <c r="C631" s="169"/>
      <c r="D631" s="44"/>
      <c r="E631" s="44"/>
      <c r="F631" s="45"/>
      <c r="H631" s="139" t="s">
        <v>296</v>
      </c>
      <c r="I631" s="140"/>
      <c r="J631" s="63">
        <v>399.6</v>
      </c>
      <c r="K631" s="46"/>
      <c r="L631" s="46"/>
      <c r="M631" s="46"/>
    </row>
    <row r="632" spans="1:13" ht="12.75">
      <c r="A632" s="31"/>
      <c r="B632" s="169"/>
      <c r="C632" s="169"/>
      <c r="D632" s="44"/>
      <c r="E632" s="44"/>
      <c r="F632" s="45"/>
      <c r="H632" s="139" t="s">
        <v>297</v>
      </c>
      <c r="I632" s="140"/>
      <c r="J632" s="63">
        <v>2633.48</v>
      </c>
      <c r="K632" s="46"/>
      <c r="L632" s="46"/>
      <c r="M632" s="46"/>
    </row>
    <row r="633" spans="1:13" ht="12.75">
      <c r="A633" s="31"/>
      <c r="B633" s="169"/>
      <c r="C633" s="169"/>
      <c r="D633" s="44"/>
      <c r="E633" s="44"/>
      <c r="F633" s="45"/>
      <c r="H633" s="139" t="s">
        <v>298</v>
      </c>
      <c r="I633" s="140"/>
      <c r="J633" s="63">
        <v>417.12</v>
      </c>
      <c r="K633" s="46"/>
      <c r="L633" s="46"/>
      <c r="M633" s="46"/>
    </row>
    <row r="634" spans="1:13" ht="12.75">
      <c r="A634" s="31"/>
      <c r="B634" s="169"/>
      <c r="C634" s="169"/>
      <c r="D634" s="44"/>
      <c r="E634" s="44"/>
      <c r="F634" s="45"/>
      <c r="H634" s="139" t="s">
        <v>299</v>
      </c>
      <c r="I634" s="140"/>
      <c r="J634" s="63">
        <v>6922.72</v>
      </c>
      <c r="K634" s="46"/>
      <c r="L634" s="46"/>
      <c r="M634" s="46"/>
    </row>
    <row r="635" spans="1:13" ht="12.75">
      <c r="A635" s="31"/>
      <c r="B635" s="169"/>
      <c r="C635" s="169"/>
      <c r="D635" s="44"/>
      <c r="E635" s="44"/>
      <c r="F635" s="45"/>
      <c r="H635" s="139" t="s">
        <v>300</v>
      </c>
      <c r="I635" s="140"/>
      <c r="J635" s="63">
        <v>90.15</v>
      </c>
      <c r="K635" s="46"/>
      <c r="L635" s="46"/>
      <c r="M635" s="46"/>
    </row>
    <row r="636" spans="1:13" ht="12.75">
      <c r="A636" s="31"/>
      <c r="B636" s="169"/>
      <c r="C636" s="169"/>
      <c r="D636" s="44"/>
      <c r="E636" s="44"/>
      <c r="F636" s="45"/>
      <c r="H636" s="139" t="s">
        <v>301</v>
      </c>
      <c r="I636" s="140"/>
      <c r="J636" s="63">
        <v>3232.9</v>
      </c>
      <c r="K636" s="46"/>
      <c r="L636" s="46"/>
      <c r="M636" s="46"/>
    </row>
    <row r="637" spans="1:13" ht="12.75">
      <c r="A637" s="31"/>
      <c r="B637" s="169"/>
      <c r="C637" s="169"/>
      <c r="D637" s="44"/>
      <c r="E637" s="44"/>
      <c r="F637" s="45"/>
      <c r="H637" s="139" t="s">
        <v>303</v>
      </c>
      <c r="I637" s="140"/>
      <c r="J637" s="63">
        <v>8931.04</v>
      </c>
      <c r="K637" s="46"/>
      <c r="L637" s="46"/>
      <c r="M637" s="46"/>
    </row>
    <row r="638" spans="1:13" ht="12.75">
      <c r="A638" s="31"/>
      <c r="B638" s="169"/>
      <c r="C638" s="169"/>
      <c r="D638" s="44"/>
      <c r="E638" s="44"/>
      <c r="F638" s="45"/>
      <c r="H638" s="139" t="s">
        <v>302</v>
      </c>
      <c r="I638" s="140"/>
      <c r="J638" s="63">
        <v>2126</v>
      </c>
      <c r="K638" s="46"/>
      <c r="L638" s="46"/>
      <c r="M638" s="46"/>
    </row>
    <row r="639" spans="1:13" ht="12.75">
      <c r="A639" s="31"/>
      <c r="B639" s="169"/>
      <c r="C639" s="169"/>
      <c r="D639" s="44"/>
      <c r="E639" s="44"/>
      <c r="F639" s="45"/>
      <c r="H639" s="139" t="s">
        <v>304</v>
      </c>
      <c r="I639" s="140"/>
      <c r="J639" s="63">
        <v>7013.62</v>
      </c>
      <c r="K639" s="46"/>
      <c r="L639" s="46"/>
      <c r="M639" s="46"/>
    </row>
    <row r="640" spans="1:13" ht="12.75">
      <c r="A640" s="31"/>
      <c r="B640" s="169"/>
      <c r="C640" s="169"/>
      <c r="D640" s="44"/>
      <c r="E640" s="44"/>
      <c r="F640" s="45"/>
      <c r="H640" s="139" t="s">
        <v>801</v>
      </c>
      <c r="I640" s="140"/>
      <c r="J640" s="63">
        <v>82617.1</v>
      </c>
      <c r="K640" s="46"/>
      <c r="L640" s="46"/>
      <c r="M640" s="46"/>
    </row>
    <row r="641" spans="1:13" ht="12.75">
      <c r="A641" s="31"/>
      <c r="B641" s="169"/>
      <c r="C641" s="169"/>
      <c r="D641" s="44"/>
      <c r="E641" s="44"/>
      <c r="F641" s="45"/>
      <c r="H641" s="42" t="s">
        <v>305</v>
      </c>
      <c r="I641" s="61">
        <v>100</v>
      </c>
      <c r="J641" s="63"/>
      <c r="K641" s="46"/>
      <c r="L641" s="46"/>
      <c r="M641" s="46"/>
    </row>
    <row r="642" spans="1:13" ht="12.75">
      <c r="A642" s="31"/>
      <c r="B642" s="169"/>
      <c r="C642" s="169"/>
      <c r="D642" s="44"/>
      <c r="E642" s="44"/>
      <c r="F642" s="45"/>
      <c r="H642" s="92" t="s">
        <v>306</v>
      </c>
      <c r="I642" s="39">
        <v>26457.79</v>
      </c>
      <c r="J642" s="63">
        <f>(I641+I642)</f>
        <v>26557.79</v>
      </c>
      <c r="K642" s="46"/>
      <c r="L642" s="46"/>
      <c r="M642" s="46"/>
    </row>
    <row r="643" spans="1:13" ht="12.75">
      <c r="A643" s="105"/>
      <c r="B643" s="169"/>
      <c r="C643" s="169"/>
      <c r="D643" s="100"/>
      <c r="E643" s="100"/>
      <c r="F643" s="101"/>
      <c r="H643" s="139" t="s">
        <v>307</v>
      </c>
      <c r="I643" s="140"/>
      <c r="J643" s="63">
        <v>1000</v>
      </c>
      <c r="K643" s="46"/>
      <c r="L643" s="46"/>
      <c r="M643" s="46"/>
    </row>
    <row r="644" spans="1:13" ht="12.75">
      <c r="A644" s="49"/>
      <c r="B644" s="169"/>
      <c r="C644" s="169"/>
      <c r="D644" s="106"/>
      <c r="E644" s="106"/>
      <c r="F644" s="103"/>
      <c r="H644" s="139" t="s">
        <v>308</v>
      </c>
      <c r="I644" s="140"/>
      <c r="J644" s="63">
        <v>851.4</v>
      </c>
      <c r="K644" s="46"/>
      <c r="L644" s="46"/>
      <c r="M644" s="46"/>
    </row>
    <row r="645" spans="1:13" ht="12.75">
      <c r="A645" s="33"/>
      <c r="B645" s="34"/>
      <c r="C645" s="34"/>
      <c r="D645" s="107"/>
      <c r="E645" s="107"/>
      <c r="F645" s="108"/>
      <c r="H645" s="139" t="s">
        <v>309</v>
      </c>
      <c r="I645" s="140"/>
      <c r="J645" s="63">
        <v>3442.8</v>
      </c>
      <c r="K645" s="46"/>
      <c r="L645" s="46"/>
      <c r="M645" s="46"/>
    </row>
    <row r="646" spans="1:13" ht="14.25" customHeight="1">
      <c r="A646" s="161" t="s">
        <v>707</v>
      </c>
      <c r="B646" s="162"/>
      <c r="C646" s="163"/>
      <c r="D646" s="5">
        <f>SUM(D606:D645)</f>
        <v>14930705.45</v>
      </c>
      <c r="E646" s="5">
        <f>SUM(E606:E645)</f>
        <v>4687252.88</v>
      </c>
      <c r="F646" s="5">
        <f>(D646-E646)</f>
        <v>10243452.57</v>
      </c>
      <c r="H646" s="170" t="s">
        <v>707</v>
      </c>
      <c r="I646" s="173"/>
      <c r="J646" s="5">
        <f>SUM(J606:J645)</f>
        <v>660125.54</v>
      </c>
      <c r="K646" s="5">
        <f>SUM(K606:K645)</f>
        <v>12972130.17</v>
      </c>
      <c r="L646" s="5">
        <f>SUM(L606:L645)</f>
        <v>8654836.99</v>
      </c>
      <c r="M646" s="4">
        <f>(K646-L646)</f>
        <v>4317293.18</v>
      </c>
    </row>
    <row r="647" spans="1:13" ht="12.75">
      <c r="A647" s="164"/>
      <c r="B647" s="165"/>
      <c r="C647" s="166"/>
      <c r="D647" s="24" t="s">
        <v>312</v>
      </c>
      <c r="E647" s="24" t="s">
        <v>231</v>
      </c>
      <c r="F647" s="24" t="s">
        <v>230</v>
      </c>
      <c r="H647" s="172"/>
      <c r="I647" s="150"/>
      <c r="J647" s="87" t="s">
        <v>314</v>
      </c>
      <c r="K647" s="87" t="s">
        <v>234</v>
      </c>
      <c r="L647" s="87" t="s">
        <v>83</v>
      </c>
      <c r="M647" s="87" t="s">
        <v>310</v>
      </c>
    </row>
    <row r="648" spans="1:13" ht="15" customHeight="1">
      <c r="A648" s="161" t="s">
        <v>708</v>
      </c>
      <c r="B648" s="162"/>
      <c r="C648" s="163"/>
      <c r="D648" s="4">
        <v>14930705.45</v>
      </c>
      <c r="E648" s="4">
        <v>4687252.88</v>
      </c>
      <c r="F648" s="4">
        <v>10243452.79</v>
      </c>
      <c r="H648" s="170" t="s">
        <v>708</v>
      </c>
      <c r="I648" s="173"/>
      <c r="J648" s="5">
        <v>660125.54</v>
      </c>
      <c r="K648" s="4">
        <v>12972130.17</v>
      </c>
      <c r="L648" s="4">
        <v>8654836.99</v>
      </c>
      <c r="M648" s="4">
        <v>4317293.18</v>
      </c>
    </row>
    <row r="649" spans="1:13" ht="12.75">
      <c r="A649" s="33"/>
      <c r="B649" s="7"/>
      <c r="C649" s="7"/>
      <c r="D649" s="44"/>
      <c r="E649" s="44"/>
      <c r="F649" s="45"/>
      <c r="H649" s="139" t="s">
        <v>315</v>
      </c>
      <c r="I649" s="140"/>
      <c r="J649" s="63">
        <v>3450.25</v>
      </c>
      <c r="K649" s="46"/>
      <c r="L649" s="46"/>
      <c r="M649" s="46"/>
    </row>
    <row r="650" spans="1:13" ht="12.75">
      <c r="A650" s="31"/>
      <c r="B650" s="169"/>
      <c r="C650" s="169"/>
      <c r="D650" s="44"/>
      <c r="E650" s="44"/>
      <c r="F650" s="45"/>
      <c r="H650" s="139" t="s">
        <v>316</v>
      </c>
      <c r="I650" s="140"/>
      <c r="J650" s="63">
        <v>1500</v>
      </c>
      <c r="K650" s="46"/>
      <c r="L650" s="46"/>
      <c r="M650" s="46"/>
    </row>
    <row r="651" spans="1:13" ht="12.75">
      <c r="A651" s="31"/>
      <c r="B651" s="169"/>
      <c r="C651" s="169"/>
      <c r="D651" s="44"/>
      <c r="E651" s="44"/>
      <c r="F651" s="45"/>
      <c r="H651" s="139" t="s">
        <v>317</v>
      </c>
      <c r="I651" s="140"/>
      <c r="J651" s="63">
        <v>1683.33</v>
      </c>
      <c r="K651" s="46"/>
      <c r="L651" s="46"/>
      <c r="M651" s="46"/>
    </row>
    <row r="652" spans="1:13" ht="12.75">
      <c r="A652" s="31"/>
      <c r="B652" s="169"/>
      <c r="C652" s="169"/>
      <c r="D652" s="44"/>
      <c r="E652" s="44"/>
      <c r="F652" s="45"/>
      <c r="H652" s="139" t="s">
        <v>318</v>
      </c>
      <c r="I652" s="140"/>
      <c r="J652" s="63">
        <v>1000</v>
      </c>
      <c r="K652" s="46"/>
      <c r="L652" s="46"/>
      <c r="M652" s="46"/>
    </row>
    <row r="653" spans="1:13" ht="12.75">
      <c r="A653" s="31"/>
      <c r="B653" s="169"/>
      <c r="C653" s="169"/>
      <c r="D653" s="44"/>
      <c r="E653" s="44"/>
      <c r="F653" s="45"/>
      <c r="H653" s="139" t="s">
        <v>319</v>
      </c>
      <c r="I653" s="140"/>
      <c r="J653" s="63">
        <v>4000</v>
      </c>
      <c r="K653" s="46"/>
      <c r="L653" s="46"/>
      <c r="M653" s="46"/>
    </row>
    <row r="654" spans="1:13" ht="12.75">
      <c r="A654" s="31"/>
      <c r="B654" s="169"/>
      <c r="C654" s="169"/>
      <c r="D654" s="44"/>
      <c r="E654" s="44"/>
      <c r="F654" s="45"/>
      <c r="H654" s="139" t="s">
        <v>320</v>
      </c>
      <c r="I654" s="140"/>
      <c r="J654" s="63">
        <v>3000</v>
      </c>
      <c r="K654" s="46"/>
      <c r="L654" s="46"/>
      <c r="M654" s="46"/>
    </row>
    <row r="655" spans="1:13" ht="12.75">
      <c r="A655" s="31"/>
      <c r="B655" s="169"/>
      <c r="C655" s="169"/>
      <c r="D655" s="44"/>
      <c r="E655" s="44"/>
      <c r="F655" s="45"/>
      <c r="H655" s="139" t="s">
        <v>321</v>
      </c>
      <c r="I655" s="140"/>
      <c r="J655" s="63">
        <v>565.2</v>
      </c>
      <c r="K655" s="46"/>
      <c r="L655" s="46"/>
      <c r="M655" s="46"/>
    </row>
    <row r="656" spans="1:13" ht="12.75">
      <c r="A656" s="31"/>
      <c r="B656" s="169"/>
      <c r="C656" s="169"/>
      <c r="D656" s="44"/>
      <c r="E656" s="44"/>
      <c r="F656" s="45"/>
      <c r="H656" s="139" t="s">
        <v>322</v>
      </c>
      <c r="I656" s="140"/>
      <c r="J656" s="63">
        <v>1799.71</v>
      </c>
      <c r="K656" s="46"/>
      <c r="L656" s="46"/>
      <c r="M656" s="46"/>
    </row>
    <row r="657" spans="1:13" ht="12.75">
      <c r="A657" s="31"/>
      <c r="B657" s="169"/>
      <c r="C657" s="169"/>
      <c r="D657" s="44"/>
      <c r="E657" s="44"/>
      <c r="F657" s="45"/>
      <c r="H657" s="139" t="s">
        <v>323</v>
      </c>
      <c r="I657" s="140"/>
      <c r="J657" s="63">
        <v>48765</v>
      </c>
      <c r="K657" s="46"/>
      <c r="L657" s="46"/>
      <c r="M657" s="46"/>
    </row>
    <row r="658" spans="1:13" ht="12.75">
      <c r="A658" s="31"/>
      <c r="B658" s="169"/>
      <c r="C658" s="169"/>
      <c r="D658" s="44"/>
      <c r="E658" s="44"/>
      <c r="F658" s="45"/>
      <c r="H658" s="139" t="s">
        <v>324</v>
      </c>
      <c r="I658" s="140"/>
      <c r="J658" s="63">
        <v>256.2</v>
      </c>
      <c r="K658" s="46"/>
      <c r="L658" s="46"/>
      <c r="M658" s="46"/>
    </row>
    <row r="659" spans="1:13" ht="12.75">
      <c r="A659" s="31"/>
      <c r="B659" s="169"/>
      <c r="C659" s="169"/>
      <c r="D659" s="44"/>
      <c r="E659" s="44"/>
      <c r="F659" s="45"/>
      <c r="H659" s="139" t="s">
        <v>325</v>
      </c>
      <c r="I659" s="140"/>
      <c r="J659" s="63">
        <v>3101.35</v>
      </c>
      <c r="K659" s="46"/>
      <c r="L659" s="46"/>
      <c r="M659" s="46"/>
    </row>
    <row r="660" spans="1:13" ht="12.75">
      <c r="A660" s="31"/>
      <c r="B660" s="169"/>
      <c r="C660" s="169"/>
      <c r="D660" s="44"/>
      <c r="E660" s="44"/>
      <c r="F660" s="45"/>
      <c r="H660" s="139" t="s">
        <v>326</v>
      </c>
      <c r="I660" s="140"/>
      <c r="J660" s="63">
        <v>2207.7</v>
      </c>
      <c r="K660" s="46"/>
      <c r="L660" s="46"/>
      <c r="M660" s="46"/>
    </row>
    <row r="661" spans="1:13" ht="12.75">
      <c r="A661" s="31"/>
      <c r="B661" s="169"/>
      <c r="C661" s="169"/>
      <c r="D661" s="44"/>
      <c r="E661" s="44"/>
      <c r="F661" s="45"/>
      <c r="H661" s="139" t="s">
        <v>327</v>
      </c>
      <c r="I661" s="140"/>
      <c r="J661" s="63">
        <v>2130.58</v>
      </c>
      <c r="K661" s="46"/>
      <c r="L661" s="46"/>
      <c r="M661" s="46"/>
    </row>
    <row r="662" spans="1:13" ht="12.75">
      <c r="A662" s="31"/>
      <c r="B662" s="169"/>
      <c r="C662" s="169"/>
      <c r="D662" s="44"/>
      <c r="E662" s="44"/>
      <c r="F662" s="45"/>
      <c r="H662" s="139" t="s">
        <v>328</v>
      </c>
      <c r="I662" s="140"/>
      <c r="J662" s="63">
        <v>1165.24</v>
      </c>
      <c r="K662" s="46"/>
      <c r="L662" s="46"/>
      <c r="M662" s="46"/>
    </row>
    <row r="663" spans="1:13" ht="12.75">
      <c r="A663" s="31"/>
      <c r="B663" s="169"/>
      <c r="C663" s="169"/>
      <c r="D663" s="44"/>
      <c r="E663" s="44"/>
      <c r="F663" s="45"/>
      <c r="H663" s="139" t="s">
        <v>329</v>
      </c>
      <c r="I663" s="140"/>
      <c r="J663" s="63">
        <v>22153.34</v>
      </c>
      <c r="K663" s="46"/>
      <c r="L663" s="46"/>
      <c r="M663" s="46"/>
    </row>
    <row r="664" spans="1:13" ht="12.75">
      <c r="A664" s="31"/>
      <c r="B664" s="169"/>
      <c r="C664" s="169"/>
      <c r="D664" s="44"/>
      <c r="E664" s="44"/>
      <c r="F664" s="45"/>
      <c r="H664" s="139" t="s">
        <v>330</v>
      </c>
      <c r="I664" s="140"/>
      <c r="J664" s="63">
        <v>5510.41</v>
      </c>
      <c r="K664" s="46"/>
      <c r="L664" s="46"/>
      <c r="M664" s="46"/>
    </row>
    <row r="665" spans="1:13" ht="12.75">
      <c r="A665" s="31"/>
      <c r="B665" s="169"/>
      <c r="C665" s="169"/>
      <c r="D665" s="44"/>
      <c r="E665" s="44"/>
      <c r="F665" s="45"/>
      <c r="H665" s="139" t="s">
        <v>331</v>
      </c>
      <c r="I665" s="140"/>
      <c r="J665" s="63">
        <v>560.7</v>
      </c>
      <c r="K665" s="46"/>
      <c r="L665" s="46"/>
      <c r="M665" s="46"/>
    </row>
    <row r="666" spans="1:13" ht="12.75">
      <c r="A666" s="31"/>
      <c r="B666" s="169"/>
      <c r="C666" s="169"/>
      <c r="D666" s="44"/>
      <c r="E666" s="44"/>
      <c r="F666" s="45"/>
      <c r="H666" s="139" t="s">
        <v>332</v>
      </c>
      <c r="I666" s="140"/>
      <c r="J666" s="63">
        <v>544.58</v>
      </c>
      <c r="K666" s="46"/>
      <c r="L666" s="46"/>
      <c r="M666" s="46"/>
    </row>
    <row r="667" spans="1:13" ht="12.75">
      <c r="A667" s="31"/>
      <c r="B667" s="169"/>
      <c r="C667" s="169"/>
      <c r="D667" s="44"/>
      <c r="E667" s="44"/>
      <c r="F667" s="45"/>
      <c r="H667" s="139" t="s">
        <v>333</v>
      </c>
      <c r="I667" s="140"/>
      <c r="J667" s="63">
        <v>4800.88</v>
      </c>
      <c r="K667" s="46"/>
      <c r="L667" s="46"/>
      <c r="M667" s="46"/>
    </row>
    <row r="668" spans="1:13" ht="27.75" customHeight="1">
      <c r="A668" s="31"/>
      <c r="B668" s="169"/>
      <c r="C668" s="169"/>
      <c r="D668" s="44"/>
      <c r="E668" s="44"/>
      <c r="F668" s="45"/>
      <c r="H668" s="139" t="s">
        <v>466</v>
      </c>
      <c r="I668" s="140"/>
      <c r="J668" s="63">
        <v>149.09</v>
      </c>
      <c r="K668" s="46"/>
      <c r="L668" s="46"/>
      <c r="M668" s="46"/>
    </row>
    <row r="669" spans="1:13" ht="12.75">
      <c r="A669" s="31"/>
      <c r="B669" s="169"/>
      <c r="C669" s="169"/>
      <c r="D669" s="44"/>
      <c r="E669" s="44"/>
      <c r="F669" s="45"/>
      <c r="H669" s="139" t="s">
        <v>334</v>
      </c>
      <c r="I669" s="140"/>
      <c r="J669" s="63">
        <v>500</v>
      </c>
      <c r="K669" s="46"/>
      <c r="L669" s="46"/>
      <c r="M669" s="46"/>
    </row>
    <row r="670" spans="1:13" ht="12.75">
      <c r="A670" s="31"/>
      <c r="B670" s="169"/>
      <c r="C670" s="169"/>
      <c r="D670" s="44"/>
      <c r="E670" s="44"/>
      <c r="F670" s="45"/>
      <c r="H670" s="139" t="s">
        <v>335</v>
      </c>
      <c r="I670" s="140"/>
      <c r="J670" s="63">
        <v>10819.52</v>
      </c>
      <c r="K670" s="46"/>
      <c r="L670" s="46"/>
      <c r="M670" s="46"/>
    </row>
    <row r="671" spans="1:13" ht="12.75">
      <c r="A671" s="31"/>
      <c r="B671" s="169"/>
      <c r="C671" s="169"/>
      <c r="D671" s="44"/>
      <c r="E671" s="44"/>
      <c r="F671" s="45"/>
      <c r="H671" s="139" t="s">
        <v>336</v>
      </c>
      <c r="I671" s="140"/>
      <c r="J671" s="63">
        <v>3102.78</v>
      </c>
      <c r="K671" s="46"/>
      <c r="L671" s="46"/>
      <c r="M671" s="46"/>
    </row>
    <row r="672" spans="1:13" ht="12.75">
      <c r="A672" s="31"/>
      <c r="B672" s="169"/>
      <c r="C672" s="169"/>
      <c r="D672" s="44"/>
      <c r="E672" s="44"/>
      <c r="F672" s="45"/>
      <c r="H672" s="139" t="s">
        <v>467</v>
      </c>
      <c r="I672" s="140"/>
      <c r="J672" s="63">
        <v>1636.51</v>
      </c>
      <c r="K672" s="46"/>
      <c r="L672" s="46"/>
      <c r="M672" s="46"/>
    </row>
    <row r="673" spans="1:13" ht="12.75">
      <c r="A673" s="31"/>
      <c r="B673" s="169"/>
      <c r="C673" s="169"/>
      <c r="D673" s="44"/>
      <c r="E673" s="44"/>
      <c r="F673" s="45"/>
      <c r="H673" s="139" t="s">
        <v>337</v>
      </c>
      <c r="I673" s="140"/>
      <c r="J673" s="63">
        <v>187.6</v>
      </c>
      <c r="K673" s="46"/>
      <c r="L673" s="46"/>
      <c r="M673" s="46"/>
    </row>
    <row r="674" spans="1:13" ht="12.75">
      <c r="A674" s="31"/>
      <c r="B674" s="169"/>
      <c r="C674" s="169"/>
      <c r="D674" s="44"/>
      <c r="E674" s="44"/>
      <c r="F674" s="45"/>
      <c r="H674" s="139" t="s">
        <v>338</v>
      </c>
      <c r="I674" s="140"/>
      <c r="J674" s="63">
        <v>8973.7</v>
      </c>
      <c r="K674" s="46"/>
      <c r="L674" s="46"/>
      <c r="M674" s="46"/>
    </row>
    <row r="675" spans="1:13" ht="12.75">
      <c r="A675" s="31"/>
      <c r="B675" s="169"/>
      <c r="C675" s="169"/>
      <c r="D675" s="44"/>
      <c r="E675" s="44"/>
      <c r="F675" s="45"/>
      <c r="H675" s="139" t="s">
        <v>339</v>
      </c>
      <c r="I675" s="140"/>
      <c r="J675" s="63">
        <v>40482.86</v>
      </c>
      <c r="K675" s="46"/>
      <c r="L675" s="46"/>
      <c r="M675" s="46"/>
    </row>
    <row r="676" spans="1:13" ht="12.75">
      <c r="A676" s="31"/>
      <c r="B676" s="169"/>
      <c r="C676" s="169"/>
      <c r="D676" s="44"/>
      <c r="E676" s="44"/>
      <c r="F676" s="45"/>
      <c r="H676" s="139" t="s">
        <v>340</v>
      </c>
      <c r="I676" s="140"/>
      <c r="J676" s="63">
        <v>379.65</v>
      </c>
      <c r="K676" s="46"/>
      <c r="L676" s="46"/>
      <c r="M676" s="46"/>
    </row>
    <row r="677" spans="1:13" ht="24.75" customHeight="1">
      <c r="A677" s="31"/>
      <c r="B677" s="169"/>
      <c r="C677" s="169"/>
      <c r="D677" s="44"/>
      <c r="E677" s="44"/>
      <c r="F677" s="45"/>
      <c r="H677" s="139" t="s">
        <v>468</v>
      </c>
      <c r="I677" s="140"/>
      <c r="J677" s="63">
        <v>1974</v>
      </c>
      <c r="K677" s="46"/>
      <c r="L677" s="46"/>
      <c r="M677" s="46"/>
    </row>
    <row r="678" spans="1:13" ht="12.75">
      <c r="A678" s="31"/>
      <c r="B678" s="169"/>
      <c r="C678" s="169"/>
      <c r="D678" s="44"/>
      <c r="E678" s="44"/>
      <c r="F678" s="45"/>
      <c r="H678" s="139" t="s">
        <v>341</v>
      </c>
      <c r="I678" s="140"/>
      <c r="J678" s="63">
        <v>1375.5</v>
      </c>
      <c r="K678" s="46"/>
      <c r="L678" s="46"/>
      <c r="M678" s="46"/>
    </row>
    <row r="679" spans="1:13" ht="12.75">
      <c r="A679" s="31"/>
      <c r="B679" s="169"/>
      <c r="C679" s="169"/>
      <c r="D679" s="44"/>
      <c r="E679" s="44"/>
      <c r="F679" s="45"/>
      <c r="H679" s="139" t="s">
        <v>342</v>
      </c>
      <c r="I679" s="140"/>
      <c r="J679" s="63">
        <v>26365.93</v>
      </c>
      <c r="K679" s="46"/>
      <c r="L679" s="46"/>
      <c r="M679" s="46"/>
    </row>
    <row r="680" spans="1:13" ht="12.75">
      <c r="A680" s="31"/>
      <c r="B680" s="169"/>
      <c r="C680" s="169"/>
      <c r="D680" s="44"/>
      <c r="E680" s="44"/>
      <c r="F680" s="45"/>
      <c r="H680" s="139" t="s">
        <v>343</v>
      </c>
      <c r="I680" s="140"/>
      <c r="J680" s="63">
        <v>558.87</v>
      </c>
      <c r="K680" s="46"/>
      <c r="L680" s="46"/>
      <c r="M680" s="46"/>
    </row>
    <row r="681" spans="1:13" ht="12.75">
      <c r="A681" s="31"/>
      <c r="B681" s="169"/>
      <c r="C681" s="169"/>
      <c r="D681" s="44"/>
      <c r="E681" s="44"/>
      <c r="F681" s="45"/>
      <c r="H681" s="139" t="s">
        <v>469</v>
      </c>
      <c r="I681" s="140"/>
      <c r="J681" s="63">
        <v>266.24</v>
      </c>
      <c r="K681" s="46"/>
      <c r="L681" s="46"/>
      <c r="M681" s="46"/>
    </row>
    <row r="682" spans="1:13" ht="12.75">
      <c r="A682" s="31"/>
      <c r="B682" s="169"/>
      <c r="C682" s="169"/>
      <c r="D682" s="44"/>
      <c r="E682" s="44"/>
      <c r="F682" s="45"/>
      <c r="H682" s="139" t="s">
        <v>344</v>
      </c>
      <c r="I682" s="140"/>
      <c r="J682" s="63">
        <v>704.18</v>
      </c>
      <c r="K682" s="46"/>
      <c r="L682" s="46"/>
      <c r="M682" s="46"/>
    </row>
    <row r="683" spans="1:13" ht="12.75">
      <c r="A683" s="31"/>
      <c r="B683" s="169"/>
      <c r="C683" s="169"/>
      <c r="D683" s="44"/>
      <c r="E683" s="44"/>
      <c r="F683" s="45"/>
      <c r="H683" s="139" t="s">
        <v>345</v>
      </c>
      <c r="I683" s="140"/>
      <c r="J683" s="63">
        <v>1936.89</v>
      </c>
      <c r="K683" s="46"/>
      <c r="L683" s="46"/>
      <c r="M683" s="46"/>
    </row>
    <row r="684" spans="1:13" ht="12.75">
      <c r="A684" s="31"/>
      <c r="B684" s="169"/>
      <c r="C684" s="169"/>
      <c r="D684" s="44"/>
      <c r="E684" s="44"/>
      <c r="F684" s="45"/>
      <c r="H684" s="139" t="s">
        <v>346</v>
      </c>
      <c r="I684" s="140"/>
      <c r="J684" s="63">
        <v>60.5</v>
      </c>
      <c r="K684" s="46"/>
      <c r="L684" s="46"/>
      <c r="M684" s="46"/>
    </row>
    <row r="685" spans="1:13" ht="12.75">
      <c r="A685" s="105"/>
      <c r="B685" s="169"/>
      <c r="C685" s="169"/>
      <c r="D685" s="100"/>
      <c r="E685" s="100"/>
      <c r="F685" s="101"/>
      <c r="H685" s="139" t="s">
        <v>347</v>
      </c>
      <c r="I685" s="140"/>
      <c r="J685" s="63">
        <v>46.2</v>
      </c>
      <c r="K685" s="46"/>
      <c r="L685" s="46"/>
      <c r="M685" s="46"/>
    </row>
    <row r="686" spans="1:13" ht="12.75">
      <c r="A686" s="49"/>
      <c r="B686" s="169"/>
      <c r="C686" s="169"/>
      <c r="D686" s="102"/>
      <c r="E686" s="102"/>
      <c r="F686" s="103"/>
      <c r="H686" s="139" t="s">
        <v>348</v>
      </c>
      <c r="I686" s="140"/>
      <c r="J686" s="63">
        <v>22766.76</v>
      </c>
      <c r="K686" s="46"/>
      <c r="L686" s="46"/>
      <c r="M686" s="46"/>
    </row>
    <row r="687" spans="1:13" ht="12.75">
      <c r="A687" s="31"/>
      <c r="B687" s="169"/>
      <c r="C687" s="169"/>
      <c r="D687" s="44"/>
      <c r="E687" s="44"/>
      <c r="F687" s="45"/>
      <c r="H687" s="174" t="s">
        <v>470</v>
      </c>
      <c r="I687" s="174"/>
      <c r="J687" s="2">
        <v>1907.33</v>
      </c>
      <c r="K687" s="16"/>
      <c r="L687" s="16"/>
      <c r="M687" s="16"/>
    </row>
    <row r="688" spans="1:13" ht="12.75">
      <c r="A688" s="31"/>
      <c r="B688" s="169"/>
      <c r="C688" s="169"/>
      <c r="D688" s="44"/>
      <c r="E688" s="44"/>
      <c r="F688" s="45"/>
      <c r="H688" s="174" t="s">
        <v>349</v>
      </c>
      <c r="I688" s="174"/>
      <c r="J688" s="2">
        <v>1667.7</v>
      </c>
      <c r="K688" s="16"/>
      <c r="L688" s="16"/>
      <c r="M688" s="16"/>
    </row>
    <row r="689" spans="1:13" ht="12.75">
      <c r="A689" s="31"/>
      <c r="B689" s="169"/>
      <c r="C689" s="169"/>
      <c r="D689" s="44"/>
      <c r="E689" s="44"/>
      <c r="F689" s="45"/>
      <c r="H689" s="174" t="s">
        <v>350</v>
      </c>
      <c r="I689" s="174"/>
      <c r="J689" s="2">
        <v>1083.5</v>
      </c>
      <c r="K689" s="16"/>
      <c r="L689" s="16"/>
      <c r="M689" s="16"/>
    </row>
    <row r="690" spans="1:13" ht="12.75">
      <c r="A690" s="31"/>
      <c r="B690" s="169"/>
      <c r="C690" s="169"/>
      <c r="D690" s="106"/>
      <c r="E690" s="106"/>
      <c r="F690" s="45"/>
      <c r="H690" s="174" t="s">
        <v>351</v>
      </c>
      <c r="I690" s="174"/>
      <c r="J690" s="2">
        <v>61245.25</v>
      </c>
      <c r="K690" s="16"/>
      <c r="L690" s="16"/>
      <c r="M690" s="16"/>
    </row>
    <row r="691" spans="1:13" ht="12.75">
      <c r="A691" s="33"/>
      <c r="B691" s="34"/>
      <c r="C691" s="34"/>
      <c r="D691" s="107"/>
      <c r="E691" s="107"/>
      <c r="F691" s="108"/>
      <c r="H691" s="174" t="s">
        <v>352</v>
      </c>
      <c r="I691" s="174"/>
      <c r="J691" s="2">
        <v>51863.61</v>
      </c>
      <c r="K691" s="16"/>
      <c r="L691" s="16"/>
      <c r="M691" s="16"/>
    </row>
    <row r="692" spans="1:13" ht="12.75">
      <c r="A692" s="161" t="s">
        <v>707</v>
      </c>
      <c r="B692" s="162"/>
      <c r="C692" s="163"/>
      <c r="D692" s="5">
        <f>SUM(D648:D687)</f>
        <v>14930705.45</v>
      </c>
      <c r="E692" s="5">
        <f>SUM(E648:E687)</f>
        <v>4687252.88</v>
      </c>
      <c r="F692" s="5">
        <f>(D692-E692)</f>
        <v>10243452.57</v>
      </c>
      <c r="H692" s="170" t="s">
        <v>707</v>
      </c>
      <c r="I692" s="173"/>
      <c r="J692" s="5">
        <f>SUM(J648:J691)</f>
        <v>1008374.1799999996</v>
      </c>
      <c r="K692" s="5">
        <f>SUM(K648:K691)</f>
        <v>12972130.17</v>
      </c>
      <c r="L692" s="5">
        <f>SUM(L648:L691)</f>
        <v>8654836.99</v>
      </c>
      <c r="M692" s="4">
        <f>(K692-L692)</f>
        <v>4317293.18</v>
      </c>
    </row>
    <row r="693" spans="1:13" ht="12.75">
      <c r="A693" s="164"/>
      <c r="B693" s="165"/>
      <c r="C693" s="166"/>
      <c r="D693" s="24" t="s">
        <v>312</v>
      </c>
      <c r="E693" s="24" t="s">
        <v>406</v>
      </c>
      <c r="F693" s="24" t="s">
        <v>407</v>
      </c>
      <c r="H693" s="172"/>
      <c r="I693" s="150"/>
      <c r="J693" s="87" t="s">
        <v>353</v>
      </c>
      <c r="K693" s="87" t="s">
        <v>234</v>
      </c>
      <c r="L693" s="87" t="s">
        <v>83</v>
      </c>
      <c r="M693" s="87" t="s">
        <v>310</v>
      </c>
    </row>
    <row r="694" spans="1:13" ht="12.75">
      <c r="A694" s="161" t="s">
        <v>708</v>
      </c>
      <c r="B694" s="162"/>
      <c r="C694" s="163"/>
      <c r="D694" s="4">
        <v>14930705.45</v>
      </c>
      <c r="E694" s="4">
        <v>4687252.68</v>
      </c>
      <c r="F694" s="4">
        <v>10243452.57</v>
      </c>
      <c r="H694" s="170" t="s">
        <v>708</v>
      </c>
      <c r="I694" s="173"/>
      <c r="J694" s="5">
        <v>1008374.18</v>
      </c>
      <c r="K694" s="4">
        <v>12972130.17</v>
      </c>
      <c r="L694" s="4">
        <v>8654836.99</v>
      </c>
      <c r="M694" s="4">
        <v>4317293.18</v>
      </c>
    </row>
    <row r="695" spans="1:13" ht="12.75">
      <c r="A695" s="33"/>
      <c r="B695" s="7"/>
      <c r="C695" s="7"/>
      <c r="D695" s="44"/>
      <c r="E695" s="44"/>
      <c r="F695" s="45"/>
      <c r="H695" s="174" t="s">
        <v>354</v>
      </c>
      <c r="I695" s="174"/>
      <c r="J695" s="2">
        <v>82.5</v>
      </c>
      <c r="K695" s="16"/>
      <c r="L695" s="16"/>
      <c r="M695" s="16"/>
    </row>
    <row r="696" spans="1:13" ht="12.75">
      <c r="A696" s="31"/>
      <c r="B696" s="169"/>
      <c r="C696" s="169"/>
      <c r="D696" s="44"/>
      <c r="E696" s="44"/>
      <c r="F696" s="45"/>
      <c r="H696" s="174" t="s">
        <v>355</v>
      </c>
      <c r="I696" s="174"/>
      <c r="J696" s="2">
        <v>3572.11</v>
      </c>
      <c r="K696" s="16"/>
      <c r="L696" s="16"/>
      <c r="M696" s="16"/>
    </row>
    <row r="697" spans="1:13" ht="12.75">
      <c r="A697" s="31"/>
      <c r="B697" s="169"/>
      <c r="C697" s="169"/>
      <c r="D697" s="44"/>
      <c r="E697" s="44"/>
      <c r="F697" s="45"/>
      <c r="H697" s="174" t="s">
        <v>356</v>
      </c>
      <c r="I697" s="174"/>
      <c r="J697" s="2">
        <v>40</v>
      </c>
      <c r="K697" s="16"/>
      <c r="L697" s="16"/>
      <c r="M697" s="16"/>
    </row>
    <row r="698" spans="1:13" ht="12.75">
      <c r="A698" s="31"/>
      <c r="B698" s="169"/>
      <c r="C698" s="169"/>
      <c r="D698" s="44"/>
      <c r="E698" s="44"/>
      <c r="F698" s="45"/>
      <c r="H698" s="174" t="s">
        <v>357</v>
      </c>
      <c r="I698" s="174"/>
      <c r="J698" s="2">
        <v>144.3</v>
      </c>
      <c r="K698" s="16"/>
      <c r="L698" s="16"/>
      <c r="M698" s="16"/>
    </row>
    <row r="699" spans="1:13" ht="12.75">
      <c r="A699" s="31"/>
      <c r="B699" s="169"/>
      <c r="C699" s="169"/>
      <c r="D699" s="44"/>
      <c r="E699" s="44"/>
      <c r="F699" s="45"/>
      <c r="H699" s="174" t="s">
        <v>358</v>
      </c>
      <c r="I699" s="174"/>
      <c r="J699" s="2">
        <v>105</v>
      </c>
      <c r="K699" s="16"/>
      <c r="L699" s="16"/>
      <c r="M699" s="16"/>
    </row>
    <row r="700" spans="1:13" ht="12.75">
      <c r="A700" s="31"/>
      <c r="B700" s="169"/>
      <c r="C700" s="169"/>
      <c r="D700" s="44"/>
      <c r="E700" s="44"/>
      <c r="F700" s="45"/>
      <c r="H700" s="174" t="s">
        <v>359</v>
      </c>
      <c r="I700" s="174"/>
      <c r="J700" s="2">
        <v>697</v>
      </c>
      <c r="K700" s="109" t="s">
        <v>374</v>
      </c>
      <c r="L700" s="16"/>
      <c r="M700" s="16"/>
    </row>
    <row r="701" spans="1:13" ht="15.75" customHeight="1">
      <c r="A701" s="31"/>
      <c r="B701" s="169"/>
      <c r="C701" s="169"/>
      <c r="D701" s="44"/>
      <c r="E701" s="44"/>
      <c r="F701" s="45"/>
      <c r="H701" s="170" t="s">
        <v>692</v>
      </c>
      <c r="I701" s="171"/>
      <c r="J701" s="175"/>
      <c r="K701" s="5">
        <f>SUM(J694:J700)</f>
        <v>1013015.0900000001</v>
      </c>
      <c r="L701" s="5"/>
      <c r="M701" s="4">
        <f>(K701-L701)</f>
        <v>1013015.0900000001</v>
      </c>
    </row>
    <row r="702" spans="1:13" ht="18.75" customHeight="1">
      <c r="A702" s="31"/>
      <c r="B702" s="169"/>
      <c r="C702" s="169"/>
      <c r="D702" s="44"/>
      <c r="E702" s="44"/>
      <c r="F702" s="45"/>
      <c r="H702" s="182" t="s">
        <v>699</v>
      </c>
      <c r="I702" s="183"/>
      <c r="J702" s="184"/>
      <c r="K702" s="185"/>
      <c r="L702" s="186"/>
      <c r="M702" s="187"/>
    </row>
    <row r="703" spans="1:13" ht="12.75">
      <c r="A703" s="31"/>
      <c r="B703" s="169"/>
      <c r="C703" s="169"/>
      <c r="D703" s="44"/>
      <c r="E703" s="44"/>
      <c r="F703" s="45"/>
      <c r="H703" s="139" t="s">
        <v>360</v>
      </c>
      <c r="I703" s="140"/>
      <c r="J703" s="63">
        <v>57076.83</v>
      </c>
      <c r="K703" s="46"/>
      <c r="L703" s="46"/>
      <c r="M703" s="46"/>
    </row>
    <row r="704" spans="1:13" ht="12.75">
      <c r="A704" s="31"/>
      <c r="B704" s="169"/>
      <c r="C704" s="169"/>
      <c r="D704" s="44"/>
      <c r="E704" s="44"/>
      <c r="F704" s="45"/>
      <c r="H704" s="139" t="s">
        <v>194</v>
      </c>
      <c r="I704" s="140"/>
      <c r="J704" s="63">
        <v>330.52</v>
      </c>
      <c r="K704" s="46"/>
      <c r="L704" s="46"/>
      <c r="M704" s="46"/>
    </row>
    <row r="705" spans="1:13" ht="12.75">
      <c r="A705" s="31"/>
      <c r="B705" s="169"/>
      <c r="C705" s="169"/>
      <c r="D705" s="44"/>
      <c r="E705" s="44"/>
      <c r="F705" s="45"/>
      <c r="H705" s="139" t="s">
        <v>361</v>
      </c>
      <c r="I705" s="140"/>
      <c r="J705" s="63">
        <v>13147.68</v>
      </c>
      <c r="K705" s="46"/>
      <c r="L705" s="46"/>
      <c r="M705" s="46"/>
    </row>
    <row r="706" spans="1:13" ht="12.75">
      <c r="A706" s="31"/>
      <c r="B706" s="169"/>
      <c r="C706" s="169"/>
      <c r="D706" s="44"/>
      <c r="E706" s="44"/>
      <c r="F706" s="45"/>
      <c r="H706" s="139" t="s">
        <v>362</v>
      </c>
      <c r="I706" s="140"/>
      <c r="J706" s="63">
        <v>450.09</v>
      </c>
      <c r="K706" s="46"/>
      <c r="L706" s="46"/>
      <c r="M706" s="46"/>
    </row>
    <row r="707" spans="1:13" ht="30" customHeight="1">
      <c r="A707" s="31"/>
      <c r="B707" s="169"/>
      <c r="C707" s="169"/>
      <c r="D707" s="44"/>
      <c r="E707" s="44"/>
      <c r="F707" s="45"/>
      <c r="H707" s="174" t="s">
        <v>363</v>
      </c>
      <c r="I707" s="174"/>
      <c r="J707" s="2">
        <v>4693.89</v>
      </c>
      <c r="K707" s="16"/>
      <c r="L707" s="16"/>
      <c r="M707" s="16"/>
    </row>
    <row r="708" spans="1:13" ht="12.75">
      <c r="A708" s="31"/>
      <c r="B708" s="169"/>
      <c r="C708" s="169"/>
      <c r="D708" s="44"/>
      <c r="E708" s="44"/>
      <c r="F708" s="45"/>
      <c r="H708" s="174" t="s">
        <v>364</v>
      </c>
      <c r="I708" s="174"/>
      <c r="J708" s="2">
        <v>293.75</v>
      </c>
      <c r="K708" s="16"/>
      <c r="L708" s="16"/>
      <c r="M708" s="16"/>
    </row>
    <row r="709" spans="1:13" ht="28.5" customHeight="1">
      <c r="A709" s="31"/>
      <c r="B709" s="169"/>
      <c r="C709" s="169"/>
      <c r="D709" s="44"/>
      <c r="E709" s="44"/>
      <c r="F709" s="45"/>
      <c r="H709" s="174" t="s">
        <v>365</v>
      </c>
      <c r="I709" s="174"/>
      <c r="J709" s="2">
        <v>0.01</v>
      </c>
      <c r="K709" s="16"/>
      <c r="L709" s="16"/>
      <c r="M709" s="16"/>
    </row>
    <row r="710" spans="1:13" ht="12.75">
      <c r="A710" s="31"/>
      <c r="B710" s="169"/>
      <c r="C710" s="169"/>
      <c r="D710" s="44"/>
      <c r="E710" s="44"/>
      <c r="F710" s="45"/>
      <c r="H710" s="174" t="s">
        <v>366</v>
      </c>
      <c r="I710" s="174"/>
      <c r="J710" s="2">
        <v>2389.67</v>
      </c>
      <c r="K710" s="16"/>
      <c r="L710" s="16"/>
      <c r="M710" s="16"/>
    </row>
    <row r="711" spans="1:13" ht="29.25" customHeight="1">
      <c r="A711" s="31"/>
      <c r="B711" s="169"/>
      <c r="C711" s="169"/>
      <c r="D711" s="44"/>
      <c r="E711" s="44"/>
      <c r="F711" s="45"/>
      <c r="H711" s="174" t="s">
        <v>367</v>
      </c>
      <c r="I711" s="174"/>
      <c r="J711" s="2">
        <v>1216</v>
      </c>
      <c r="K711" s="16"/>
      <c r="L711" s="16"/>
      <c r="M711" s="16"/>
    </row>
    <row r="712" spans="1:13" ht="12.75">
      <c r="A712" s="31"/>
      <c r="B712" s="169"/>
      <c r="C712" s="169"/>
      <c r="D712" s="44"/>
      <c r="E712" s="44"/>
      <c r="F712" s="45"/>
      <c r="H712" s="174" t="s">
        <v>471</v>
      </c>
      <c r="I712" s="174"/>
      <c r="J712" s="2">
        <v>8062.84</v>
      </c>
      <c r="K712" s="16"/>
      <c r="L712" s="16"/>
      <c r="M712" s="16"/>
    </row>
    <row r="713" spans="1:13" ht="12.75">
      <c r="A713" s="31"/>
      <c r="B713" s="169"/>
      <c r="C713" s="169"/>
      <c r="D713" s="44"/>
      <c r="E713" s="44"/>
      <c r="F713" s="45"/>
      <c r="H713" s="174" t="s">
        <v>988</v>
      </c>
      <c r="I713" s="174"/>
      <c r="J713" s="2">
        <v>207278.2</v>
      </c>
      <c r="K713" s="16"/>
      <c r="L713" s="16"/>
      <c r="M713" s="16"/>
    </row>
    <row r="714" spans="1:13" ht="12.75">
      <c r="A714" s="31"/>
      <c r="B714" s="169"/>
      <c r="C714" s="169"/>
      <c r="D714" s="44"/>
      <c r="E714" s="44"/>
      <c r="F714" s="45"/>
      <c r="H714" s="174" t="s">
        <v>368</v>
      </c>
      <c r="I714" s="174"/>
      <c r="J714" s="2">
        <v>66206.36</v>
      </c>
      <c r="K714" s="16"/>
      <c r="L714" s="16"/>
      <c r="M714" s="16"/>
    </row>
    <row r="715" spans="1:13" ht="12.75">
      <c r="A715" s="31"/>
      <c r="B715" s="169"/>
      <c r="C715" s="169"/>
      <c r="D715" s="44"/>
      <c r="E715" s="44"/>
      <c r="F715" s="45"/>
      <c r="H715" s="174" t="s">
        <v>369</v>
      </c>
      <c r="I715" s="174"/>
      <c r="J715" s="2">
        <v>3317.98</v>
      </c>
      <c r="K715" s="16"/>
      <c r="L715" s="109" t="s">
        <v>372</v>
      </c>
      <c r="M715" s="16"/>
    </row>
    <row r="716" spans="1:13" ht="15" customHeight="1">
      <c r="A716" s="31"/>
      <c r="B716" s="169"/>
      <c r="C716" s="169"/>
      <c r="D716" s="44"/>
      <c r="E716" s="44"/>
      <c r="F716" s="45"/>
      <c r="H716" s="170" t="s">
        <v>692</v>
      </c>
      <c r="I716" s="171"/>
      <c r="J716" s="175"/>
      <c r="K716" s="5">
        <f>SUM(J703:J715)</f>
        <v>364463.81999999995</v>
      </c>
      <c r="L716" s="5">
        <v>364463.82</v>
      </c>
      <c r="M716" s="4"/>
    </row>
    <row r="717" spans="1:13" ht="15">
      <c r="A717" s="31"/>
      <c r="B717" s="169"/>
      <c r="C717" s="169"/>
      <c r="D717" s="44"/>
      <c r="E717" s="44"/>
      <c r="F717" s="45"/>
      <c r="H717" s="182" t="s">
        <v>370</v>
      </c>
      <c r="I717" s="183"/>
      <c r="J717" s="184"/>
      <c r="K717" s="185"/>
      <c r="L717" s="186"/>
      <c r="M717" s="187"/>
    </row>
    <row r="718" spans="1:13" ht="15.75" customHeight="1">
      <c r="A718" s="31"/>
      <c r="B718" s="169"/>
      <c r="C718" s="169"/>
      <c r="D718" s="44"/>
      <c r="E718" s="44"/>
      <c r="F718" s="45"/>
      <c r="H718" s="135" t="s">
        <v>371</v>
      </c>
      <c r="I718" s="136"/>
      <c r="J718" s="136"/>
      <c r="K718" s="137"/>
      <c r="L718" s="137"/>
      <c r="M718" s="138"/>
    </row>
    <row r="719" spans="1:13" ht="12.75">
      <c r="A719" s="31"/>
      <c r="B719" s="169"/>
      <c r="C719" s="169"/>
      <c r="D719" s="44"/>
      <c r="E719" s="44"/>
      <c r="F719" s="45"/>
      <c r="H719" s="33"/>
      <c r="I719" s="7"/>
      <c r="J719" s="7"/>
      <c r="K719" s="7"/>
      <c r="L719" s="7"/>
      <c r="M719" s="32"/>
    </row>
    <row r="720" spans="1:13" ht="12.75">
      <c r="A720" s="31"/>
      <c r="B720" s="169"/>
      <c r="C720" s="169"/>
      <c r="D720" s="44"/>
      <c r="E720" s="44"/>
      <c r="F720" s="45"/>
      <c r="H720" s="31"/>
      <c r="I720" s="169"/>
      <c r="J720" s="169"/>
      <c r="K720" s="7"/>
      <c r="L720" s="7"/>
      <c r="M720" s="32"/>
    </row>
    <row r="721" spans="1:13" ht="12.75">
      <c r="A721" s="31"/>
      <c r="B721" s="169"/>
      <c r="C721" s="169"/>
      <c r="D721" s="44"/>
      <c r="E721" s="44"/>
      <c r="F721" s="45"/>
      <c r="H721" s="31"/>
      <c r="I721" s="169"/>
      <c r="J721" s="169"/>
      <c r="K721" s="7"/>
      <c r="L721" s="7"/>
      <c r="M721" s="32"/>
    </row>
    <row r="722" spans="1:13" ht="12.75">
      <c r="A722" s="31"/>
      <c r="B722" s="169"/>
      <c r="C722" s="169"/>
      <c r="D722" s="44"/>
      <c r="E722" s="44"/>
      <c r="F722" s="45"/>
      <c r="H722" s="31"/>
      <c r="I722" s="169"/>
      <c r="J722" s="169"/>
      <c r="K722" s="7"/>
      <c r="L722" s="7"/>
      <c r="M722" s="32"/>
    </row>
    <row r="723" spans="1:13" ht="12.75">
      <c r="A723" s="31"/>
      <c r="B723" s="169"/>
      <c r="C723" s="169"/>
      <c r="D723" s="44"/>
      <c r="E723" s="44"/>
      <c r="F723" s="45"/>
      <c r="H723" s="31"/>
      <c r="I723" s="169"/>
      <c r="J723" s="169"/>
      <c r="K723" s="7"/>
      <c r="L723" s="7"/>
      <c r="M723" s="32"/>
    </row>
    <row r="724" spans="1:13" ht="12.75">
      <c r="A724" s="31"/>
      <c r="B724" s="169"/>
      <c r="C724" s="169"/>
      <c r="D724" s="44"/>
      <c r="E724" s="44"/>
      <c r="F724" s="45"/>
      <c r="H724" s="31"/>
      <c r="I724" s="169"/>
      <c r="J724" s="169"/>
      <c r="K724" s="7"/>
      <c r="L724" s="7"/>
      <c r="M724" s="32"/>
    </row>
    <row r="725" spans="1:13" ht="12.75">
      <c r="A725" s="31"/>
      <c r="B725" s="169"/>
      <c r="C725" s="169"/>
      <c r="D725" s="44"/>
      <c r="E725" s="44"/>
      <c r="F725" s="45"/>
      <c r="H725" s="31"/>
      <c r="I725" s="169"/>
      <c r="J725" s="169"/>
      <c r="K725" s="7"/>
      <c r="L725" s="7"/>
      <c r="M725" s="32"/>
    </row>
    <row r="726" spans="1:13" ht="12.75">
      <c r="A726" s="31"/>
      <c r="B726" s="169"/>
      <c r="C726" s="169"/>
      <c r="D726" s="44"/>
      <c r="E726" s="44"/>
      <c r="F726" s="45"/>
      <c r="H726" s="31"/>
      <c r="I726" s="169"/>
      <c r="J726" s="169"/>
      <c r="K726" s="7"/>
      <c r="L726" s="7"/>
      <c r="M726" s="32"/>
    </row>
    <row r="727" spans="1:13" ht="12.75">
      <c r="A727" s="31"/>
      <c r="B727" s="169"/>
      <c r="C727" s="169"/>
      <c r="D727" s="44"/>
      <c r="E727" s="44"/>
      <c r="F727" s="45"/>
      <c r="H727" s="31"/>
      <c r="I727" s="169"/>
      <c r="J727" s="169"/>
      <c r="K727" s="7"/>
      <c r="L727" s="7"/>
      <c r="M727" s="32"/>
    </row>
    <row r="728" spans="1:13" ht="12.75">
      <c r="A728" s="31"/>
      <c r="B728" s="169"/>
      <c r="C728" s="169"/>
      <c r="D728" s="44"/>
      <c r="E728" s="44"/>
      <c r="F728" s="45"/>
      <c r="H728" s="31"/>
      <c r="I728" s="169"/>
      <c r="J728" s="169"/>
      <c r="K728" s="7"/>
      <c r="L728" s="7"/>
      <c r="M728" s="32"/>
    </row>
    <row r="729" spans="1:13" ht="12.75">
      <c r="A729" s="31"/>
      <c r="B729" s="169"/>
      <c r="C729" s="169"/>
      <c r="D729" s="44"/>
      <c r="E729" s="44"/>
      <c r="F729" s="45"/>
      <c r="H729" s="31"/>
      <c r="I729" s="169"/>
      <c r="J729" s="169"/>
      <c r="K729" s="7"/>
      <c r="L729" s="7"/>
      <c r="M729" s="32"/>
    </row>
    <row r="730" spans="1:13" ht="12.75">
      <c r="A730" s="31"/>
      <c r="B730" s="169"/>
      <c r="C730" s="169"/>
      <c r="D730" s="44"/>
      <c r="E730" s="44"/>
      <c r="F730" s="45"/>
      <c r="H730" s="31"/>
      <c r="I730" s="169"/>
      <c r="J730" s="169"/>
      <c r="K730" s="7"/>
      <c r="L730" s="7"/>
      <c r="M730" s="32"/>
    </row>
    <row r="731" spans="1:13" ht="12.75">
      <c r="A731" s="31"/>
      <c r="B731" s="169"/>
      <c r="C731" s="169"/>
      <c r="D731" s="106"/>
      <c r="E731" s="106"/>
      <c r="F731" s="45"/>
      <c r="H731" s="31"/>
      <c r="I731" s="169"/>
      <c r="J731" s="169"/>
      <c r="K731" s="34"/>
      <c r="L731" s="34"/>
      <c r="M731" s="32"/>
    </row>
    <row r="732" spans="1:13" ht="12.75">
      <c r="A732" s="33"/>
      <c r="B732" s="34"/>
      <c r="C732" s="34"/>
      <c r="D732" s="107"/>
      <c r="E732" s="107"/>
      <c r="F732" s="108"/>
      <c r="H732" s="31"/>
      <c r="I732" s="7"/>
      <c r="J732" s="7"/>
      <c r="K732" s="7"/>
      <c r="L732" s="7"/>
      <c r="M732" s="32"/>
    </row>
    <row r="733" spans="1:13" ht="15.75" customHeight="1">
      <c r="A733" s="161" t="s">
        <v>707</v>
      </c>
      <c r="B733" s="162"/>
      <c r="C733" s="163"/>
      <c r="D733" s="5">
        <f>SUM(D694:D728)</f>
        <v>14930705.45</v>
      </c>
      <c r="E733" s="5">
        <f>SUM(E694:E728)</f>
        <v>4687252.68</v>
      </c>
      <c r="F733" s="5">
        <f>(D733-E733)</f>
        <v>10243452.77</v>
      </c>
      <c r="H733" s="170" t="s">
        <v>707</v>
      </c>
      <c r="I733" s="171"/>
      <c r="J733" s="175"/>
      <c r="K733" s="5">
        <f>SUM(K694:K732)</f>
        <v>14349609.08</v>
      </c>
      <c r="L733" s="5">
        <f>SUM(L694:L732)</f>
        <v>9019300.81</v>
      </c>
      <c r="M733" s="4">
        <f>(K733-L733)</f>
        <v>5330308.27</v>
      </c>
    </row>
    <row r="734" spans="1:13" ht="12.75">
      <c r="A734" s="164"/>
      <c r="B734" s="165"/>
      <c r="C734" s="166"/>
      <c r="D734" s="24" t="s">
        <v>312</v>
      </c>
      <c r="E734" s="24" t="s">
        <v>406</v>
      </c>
      <c r="F734" s="24" t="s">
        <v>407</v>
      </c>
      <c r="H734" s="172"/>
      <c r="I734" s="173"/>
      <c r="J734" s="150"/>
      <c r="K734" s="87" t="s">
        <v>373</v>
      </c>
      <c r="L734" s="87" t="s">
        <v>375</v>
      </c>
      <c r="M734" s="87" t="s">
        <v>376</v>
      </c>
    </row>
    <row r="735" spans="1:13" ht="15.75" customHeight="1">
      <c r="A735" s="161" t="s">
        <v>708</v>
      </c>
      <c r="B735" s="162"/>
      <c r="C735" s="163"/>
      <c r="D735" s="4">
        <v>14930705.45</v>
      </c>
      <c r="E735" s="4">
        <v>4687252.68</v>
      </c>
      <c r="F735" s="4">
        <v>10243452.77</v>
      </c>
      <c r="H735" s="170" t="s">
        <v>708</v>
      </c>
      <c r="I735" s="171"/>
      <c r="J735" s="175"/>
      <c r="K735" s="4">
        <v>14349609.08</v>
      </c>
      <c r="L735" s="4">
        <v>9019300.81</v>
      </c>
      <c r="M735" s="4">
        <v>5330308.27</v>
      </c>
    </row>
    <row r="736" spans="1:13" ht="21.75" customHeight="1">
      <c r="A736" s="149" t="s">
        <v>377</v>
      </c>
      <c r="B736" s="186"/>
      <c r="C736" s="187"/>
      <c r="D736" s="185"/>
      <c r="E736" s="186"/>
      <c r="F736" s="187"/>
      <c r="H736" s="182" t="s">
        <v>380</v>
      </c>
      <c r="I736" s="183"/>
      <c r="J736" s="184"/>
      <c r="K736" s="185"/>
      <c r="L736" s="186"/>
      <c r="M736" s="187"/>
    </row>
    <row r="737" spans="1:13" ht="26.25" customHeight="1">
      <c r="A737" s="55" t="s">
        <v>744</v>
      </c>
      <c r="B737" s="93">
        <v>676546.35</v>
      </c>
      <c r="C737" s="63"/>
      <c r="D737" s="63"/>
      <c r="E737" s="63"/>
      <c r="F737" s="63"/>
      <c r="H737" s="155" t="s">
        <v>472</v>
      </c>
      <c r="I737" s="156"/>
      <c r="J737" s="153"/>
      <c r="K737" s="176"/>
      <c r="L737" s="177"/>
      <c r="M737" s="178"/>
    </row>
    <row r="738" spans="1:13" ht="22.5" customHeight="1">
      <c r="A738" s="55" t="s">
        <v>745</v>
      </c>
      <c r="B738" s="112">
        <v>1161180.97</v>
      </c>
      <c r="C738" s="90" t="s">
        <v>409</v>
      </c>
      <c r="D738" s="63"/>
      <c r="E738" s="63"/>
      <c r="F738" s="63"/>
      <c r="H738" s="179" t="s">
        <v>60</v>
      </c>
      <c r="I738" s="180"/>
      <c r="J738" s="181"/>
      <c r="K738" s="176"/>
      <c r="L738" s="177"/>
      <c r="M738" s="178"/>
    </row>
    <row r="739" spans="1:13" ht="12.75">
      <c r="A739" s="167" t="s">
        <v>746</v>
      </c>
      <c r="B739" s="168"/>
      <c r="C739" s="96">
        <f>SUM(B737:B739)</f>
        <v>1837727.3199999998</v>
      </c>
      <c r="D739" s="63"/>
      <c r="E739" s="63"/>
      <c r="F739" s="63"/>
      <c r="H739" s="174" t="s">
        <v>385</v>
      </c>
      <c r="I739" s="174"/>
      <c r="J739" s="2">
        <v>11176.73</v>
      </c>
      <c r="K739" s="16"/>
      <c r="L739" s="16"/>
      <c r="M739" s="16"/>
    </row>
    <row r="740" spans="1:13" ht="12.75">
      <c r="A740" s="55" t="s">
        <v>378</v>
      </c>
      <c r="B740" s="115">
        <v>8156.33</v>
      </c>
      <c r="C740" s="63"/>
      <c r="D740" s="63"/>
      <c r="E740" s="63"/>
      <c r="F740" s="63"/>
      <c r="H740" s="174" t="s">
        <v>381</v>
      </c>
      <c r="I740" s="174"/>
      <c r="J740" s="2">
        <v>31592.78</v>
      </c>
      <c r="K740" s="16"/>
      <c r="L740" s="16"/>
      <c r="M740" s="16"/>
    </row>
    <row r="741" spans="1:13" ht="12.75">
      <c r="A741" s="55" t="s">
        <v>859</v>
      </c>
      <c r="B741" s="93">
        <v>100</v>
      </c>
      <c r="C741" s="63"/>
      <c r="D741" s="63"/>
      <c r="E741" s="63"/>
      <c r="F741" s="63"/>
      <c r="H741" s="174" t="s">
        <v>382</v>
      </c>
      <c r="I741" s="174"/>
      <c r="J741" s="2">
        <v>350</v>
      </c>
      <c r="K741" s="16"/>
      <c r="L741" s="16"/>
      <c r="M741" s="16"/>
    </row>
    <row r="742" spans="1:13" ht="26.25" customHeight="1">
      <c r="A742" s="55" t="s">
        <v>379</v>
      </c>
      <c r="B742" s="93">
        <v>30435.48</v>
      </c>
      <c r="C742" s="63"/>
      <c r="D742" s="63"/>
      <c r="E742" s="63"/>
      <c r="F742" s="63"/>
      <c r="H742" s="174" t="s">
        <v>384</v>
      </c>
      <c r="I742" s="174"/>
      <c r="J742" s="2">
        <v>5116</v>
      </c>
      <c r="K742" s="16"/>
      <c r="L742" s="16"/>
      <c r="M742" s="16"/>
    </row>
    <row r="743" spans="1:13" ht="12.75">
      <c r="A743" s="55" t="s">
        <v>749</v>
      </c>
      <c r="B743" s="93">
        <v>58288.53</v>
      </c>
      <c r="C743" s="63"/>
      <c r="D743" s="63"/>
      <c r="E743" s="63"/>
      <c r="F743" s="63"/>
      <c r="H743" s="174" t="s">
        <v>383</v>
      </c>
      <c r="I743" s="174"/>
      <c r="J743" s="2">
        <v>4250</v>
      </c>
      <c r="K743" s="16"/>
      <c r="L743" s="16"/>
      <c r="M743" s="16"/>
    </row>
    <row r="744" spans="1:13" ht="26.25" customHeight="1">
      <c r="A744" s="55" t="s">
        <v>748</v>
      </c>
      <c r="B744" s="93">
        <v>189.02</v>
      </c>
      <c r="C744" s="63"/>
      <c r="D744" s="63"/>
      <c r="E744" s="63"/>
      <c r="F744" s="63"/>
      <c r="H744" s="174" t="s">
        <v>386</v>
      </c>
      <c r="I744" s="174"/>
      <c r="J744" s="2">
        <v>8428.96</v>
      </c>
      <c r="K744" s="16"/>
      <c r="L744" s="16"/>
      <c r="M744" s="16"/>
    </row>
    <row r="745" spans="1:13" ht="27" customHeight="1">
      <c r="A745" s="55" t="s">
        <v>780</v>
      </c>
      <c r="B745" s="93">
        <v>298847.5</v>
      </c>
      <c r="C745" s="63"/>
      <c r="D745" s="63"/>
      <c r="E745" s="63"/>
      <c r="F745" s="63"/>
      <c r="H745" s="174" t="s">
        <v>387</v>
      </c>
      <c r="I745" s="174"/>
      <c r="J745" s="2">
        <v>222291.84</v>
      </c>
      <c r="K745" s="16"/>
      <c r="L745" s="109"/>
      <c r="M745" s="16"/>
    </row>
    <row r="746" spans="1:13" ht="12.75">
      <c r="A746" s="110" t="s">
        <v>21</v>
      </c>
      <c r="B746" s="93">
        <v>1013015.16</v>
      </c>
      <c r="C746" s="63"/>
      <c r="D746" s="63"/>
      <c r="E746" s="63"/>
      <c r="F746" s="63"/>
      <c r="H746" s="170" t="s">
        <v>692</v>
      </c>
      <c r="I746" s="171"/>
      <c r="J746" s="175"/>
      <c r="K746" s="5">
        <f>SUM(J733:J745)</f>
        <v>283206.31</v>
      </c>
      <c r="L746" s="5"/>
      <c r="M746" s="4">
        <f>(K746-L746)</f>
        <v>283206.31</v>
      </c>
    </row>
    <row r="747" spans="1:13" ht="18" customHeight="1">
      <c r="A747" s="116" t="s">
        <v>750</v>
      </c>
      <c r="B747" s="96">
        <f>SUM(B740:B746)</f>
        <v>1409032.02</v>
      </c>
      <c r="C747" s="63"/>
      <c r="D747" s="63"/>
      <c r="E747" s="63"/>
      <c r="F747" s="63"/>
      <c r="H747" s="179" t="s">
        <v>388</v>
      </c>
      <c r="I747" s="180"/>
      <c r="J747" s="181"/>
      <c r="K747" s="176"/>
      <c r="L747" s="177"/>
      <c r="M747" s="178"/>
    </row>
    <row r="748" spans="1:13" ht="14.25" customHeight="1">
      <c r="A748" s="111" t="s">
        <v>745</v>
      </c>
      <c r="B748" s="112">
        <v>364463.82</v>
      </c>
      <c r="C748" s="90" t="s">
        <v>408</v>
      </c>
      <c r="D748" s="63"/>
      <c r="E748" s="63"/>
      <c r="F748" s="63"/>
      <c r="H748" s="174" t="s">
        <v>389</v>
      </c>
      <c r="I748" s="174"/>
      <c r="J748" s="2">
        <v>12899.8</v>
      </c>
      <c r="K748" s="16"/>
      <c r="L748" s="16"/>
      <c r="M748" s="16"/>
    </row>
    <row r="749" spans="1:13" ht="15" customHeight="1">
      <c r="A749" s="151" t="s">
        <v>751</v>
      </c>
      <c r="B749" s="152"/>
      <c r="C749" s="4">
        <f>(B747+B748)</f>
        <v>1773495.84</v>
      </c>
      <c r="D749" s="14"/>
      <c r="E749" s="14"/>
      <c r="F749" s="14"/>
      <c r="H749" s="174" t="s">
        <v>390</v>
      </c>
      <c r="I749" s="174"/>
      <c r="J749" s="2">
        <v>56020.05</v>
      </c>
      <c r="K749" s="16"/>
      <c r="L749" s="16"/>
      <c r="M749" s="16"/>
    </row>
    <row r="750" spans="1:13" ht="16.5" customHeight="1">
      <c r="A750" s="147" t="s">
        <v>781</v>
      </c>
      <c r="B750" s="148"/>
      <c r="C750" s="4">
        <f>(C739-C749)</f>
        <v>64231.47999999975</v>
      </c>
      <c r="D750" s="44"/>
      <c r="E750" s="44"/>
      <c r="F750" s="45"/>
      <c r="H750" s="174" t="s">
        <v>473</v>
      </c>
      <c r="I750" s="174"/>
      <c r="J750" s="2">
        <v>649.92</v>
      </c>
      <c r="K750" s="16"/>
      <c r="L750" s="16"/>
      <c r="M750" s="16"/>
    </row>
    <row r="751" spans="1:13" ht="12.75">
      <c r="A751" s="31"/>
      <c r="B751" s="7"/>
      <c r="C751" s="7"/>
      <c r="D751" s="44"/>
      <c r="E751" s="44"/>
      <c r="F751" s="45"/>
      <c r="H751" s="174" t="s">
        <v>391</v>
      </c>
      <c r="I751" s="174"/>
      <c r="J751" s="2">
        <v>500</v>
      </c>
      <c r="K751" s="16"/>
      <c r="L751" s="109"/>
      <c r="M751" s="16"/>
    </row>
    <row r="752" spans="1:13" ht="12.75">
      <c r="A752" s="50"/>
      <c r="B752" s="169"/>
      <c r="C752" s="169"/>
      <c r="D752" s="44"/>
      <c r="E752" s="44"/>
      <c r="F752" s="45"/>
      <c r="H752" s="170" t="s">
        <v>692</v>
      </c>
      <c r="I752" s="171"/>
      <c r="J752" s="175"/>
      <c r="K752" s="5">
        <f>SUM(J748:J751)</f>
        <v>70069.77</v>
      </c>
      <c r="L752" s="5"/>
      <c r="M752" s="4">
        <f>(K752-L752)</f>
        <v>70069.77</v>
      </c>
    </row>
    <row r="753" spans="1:13" ht="12.75">
      <c r="A753" s="31"/>
      <c r="B753" s="169"/>
      <c r="C753" s="169"/>
      <c r="D753" s="44"/>
      <c r="E753" s="44"/>
      <c r="F753" s="45"/>
      <c r="H753" s="179" t="s">
        <v>392</v>
      </c>
      <c r="I753" s="180"/>
      <c r="J753" s="181"/>
      <c r="K753" s="176"/>
      <c r="L753" s="177"/>
      <c r="M753" s="178"/>
    </row>
    <row r="754" spans="1:13" ht="12.75">
      <c r="A754" s="31"/>
      <c r="B754" s="169"/>
      <c r="C754" s="169"/>
      <c r="D754" s="44"/>
      <c r="E754" s="44"/>
      <c r="F754" s="45"/>
      <c r="H754" s="174" t="s">
        <v>393</v>
      </c>
      <c r="I754" s="174"/>
      <c r="J754" s="2">
        <v>129146.26</v>
      </c>
      <c r="K754" s="16"/>
      <c r="L754" s="16"/>
      <c r="M754" s="16"/>
    </row>
    <row r="755" spans="1:13" ht="12.75">
      <c r="A755" s="31"/>
      <c r="B755" s="169"/>
      <c r="C755" s="169"/>
      <c r="D755" s="44"/>
      <c r="E755" s="44"/>
      <c r="F755" s="45"/>
      <c r="H755" s="174" t="s">
        <v>394</v>
      </c>
      <c r="I755" s="174"/>
      <c r="J755" s="2">
        <v>3350</v>
      </c>
      <c r="K755" s="16"/>
      <c r="L755" s="16"/>
      <c r="M755" s="16"/>
    </row>
    <row r="756" spans="1:13" ht="12.75">
      <c r="A756" s="31"/>
      <c r="B756" s="169"/>
      <c r="C756" s="169"/>
      <c r="D756" s="44"/>
      <c r="E756" s="44"/>
      <c r="F756" s="45"/>
      <c r="H756" s="174" t="s">
        <v>474</v>
      </c>
      <c r="I756" s="174"/>
      <c r="J756" s="2">
        <v>824.19</v>
      </c>
      <c r="K756" s="16"/>
      <c r="L756" s="109"/>
      <c r="M756" s="16"/>
    </row>
    <row r="757" spans="1:13" ht="12.75">
      <c r="A757" s="31"/>
      <c r="B757" s="169"/>
      <c r="C757" s="169"/>
      <c r="D757" s="44"/>
      <c r="E757" s="44"/>
      <c r="F757" s="45"/>
      <c r="H757" s="170" t="s">
        <v>692</v>
      </c>
      <c r="I757" s="171"/>
      <c r="J757" s="175"/>
      <c r="K757" s="5">
        <f>SUM(J754:J756)</f>
        <v>133320.45</v>
      </c>
      <c r="L757" s="5"/>
      <c r="M757" s="4">
        <f>(K757-L757)</f>
        <v>133320.45</v>
      </c>
    </row>
    <row r="758" spans="1:13" ht="19.5" customHeight="1">
      <c r="A758" s="31"/>
      <c r="B758" s="169"/>
      <c r="C758" s="169"/>
      <c r="D758" s="44"/>
      <c r="E758" s="44"/>
      <c r="F758" s="45"/>
      <c r="H758" s="179" t="s">
        <v>859</v>
      </c>
      <c r="I758" s="180"/>
      <c r="J758" s="181"/>
      <c r="K758" s="176"/>
      <c r="L758" s="177"/>
      <c r="M758" s="178"/>
    </row>
    <row r="759" spans="1:13" ht="12.75">
      <c r="A759" s="31"/>
      <c r="B759" s="169"/>
      <c r="C759" s="169"/>
      <c r="D759" s="44"/>
      <c r="E759" s="44"/>
      <c r="F759" s="45"/>
      <c r="H759" s="174" t="s">
        <v>475</v>
      </c>
      <c r="I759" s="174"/>
      <c r="J759" s="2">
        <v>13084.09</v>
      </c>
      <c r="K759" s="16"/>
      <c r="L759" s="16"/>
      <c r="M759" s="16"/>
    </row>
    <row r="760" spans="1:13" ht="12.75">
      <c r="A760" s="31"/>
      <c r="B760" s="169"/>
      <c r="C760" s="169"/>
      <c r="D760" s="44"/>
      <c r="E760" s="44"/>
      <c r="F760" s="45"/>
      <c r="H760" s="174" t="s">
        <v>395</v>
      </c>
      <c r="I760" s="174"/>
      <c r="J760" s="2">
        <v>1925.59</v>
      </c>
      <c r="K760" s="16"/>
      <c r="L760" s="16"/>
      <c r="M760" s="16"/>
    </row>
    <row r="761" spans="1:13" ht="12.75">
      <c r="A761" s="31"/>
      <c r="B761" s="169"/>
      <c r="C761" s="169"/>
      <c r="D761" s="44"/>
      <c r="E761" s="44"/>
      <c r="F761" s="45"/>
      <c r="H761" s="174" t="s">
        <v>396</v>
      </c>
      <c r="I761" s="174"/>
      <c r="J761" s="2">
        <v>40676</v>
      </c>
      <c r="K761" s="16"/>
      <c r="L761" s="16"/>
      <c r="M761" s="16"/>
    </row>
    <row r="762" spans="1:13" ht="12.75">
      <c r="A762" s="31"/>
      <c r="B762" s="169"/>
      <c r="C762" s="169"/>
      <c r="D762" s="44"/>
      <c r="E762" s="44"/>
      <c r="F762" s="45"/>
      <c r="H762" s="174" t="s">
        <v>397</v>
      </c>
      <c r="I762" s="174"/>
      <c r="J762" s="2">
        <v>8000</v>
      </c>
      <c r="K762" s="16"/>
      <c r="L762" s="16"/>
      <c r="M762" s="16"/>
    </row>
    <row r="763" spans="1:13" ht="27" customHeight="1">
      <c r="A763" s="31"/>
      <c r="B763" s="169"/>
      <c r="C763" s="169"/>
      <c r="D763" s="44"/>
      <c r="E763" s="44"/>
      <c r="F763" s="45"/>
      <c r="H763" s="174" t="s">
        <v>398</v>
      </c>
      <c r="I763" s="174"/>
      <c r="J763" s="2">
        <v>2778.9</v>
      </c>
      <c r="K763" s="16"/>
      <c r="L763" s="16"/>
      <c r="M763" s="16"/>
    </row>
    <row r="764" spans="1:13" ht="12.75">
      <c r="A764" s="31"/>
      <c r="B764" s="169"/>
      <c r="C764" s="169"/>
      <c r="D764" s="44"/>
      <c r="E764" s="44"/>
      <c r="F764" s="45"/>
      <c r="H764" s="174" t="s">
        <v>859</v>
      </c>
      <c r="I764" s="174"/>
      <c r="J764" s="2">
        <v>3308.32</v>
      </c>
      <c r="K764" s="16"/>
      <c r="L764" s="16"/>
      <c r="M764" s="16"/>
    </row>
    <row r="765" spans="1:13" ht="12.75">
      <c r="A765" s="31"/>
      <c r="B765" s="169"/>
      <c r="C765" s="169"/>
      <c r="D765" s="44"/>
      <c r="E765" s="44"/>
      <c r="F765" s="45"/>
      <c r="H765" s="174" t="s">
        <v>399</v>
      </c>
      <c r="I765" s="174"/>
      <c r="J765" s="2">
        <v>8525</v>
      </c>
      <c r="K765" s="16"/>
      <c r="L765" s="109"/>
      <c r="M765" s="16"/>
    </row>
    <row r="766" spans="1:13" ht="12.75">
      <c r="A766" s="31"/>
      <c r="B766" s="169"/>
      <c r="C766" s="169"/>
      <c r="D766" s="44"/>
      <c r="E766" s="44"/>
      <c r="F766" s="45"/>
      <c r="H766" s="174" t="s">
        <v>400</v>
      </c>
      <c r="I766" s="174"/>
      <c r="J766" s="45">
        <v>152.33</v>
      </c>
      <c r="K766" s="16"/>
      <c r="L766" s="109"/>
      <c r="M766" s="16"/>
    </row>
    <row r="767" spans="1:13" ht="15.75" customHeight="1">
      <c r="A767" s="31"/>
      <c r="B767" s="169"/>
      <c r="C767" s="169"/>
      <c r="D767" s="44"/>
      <c r="E767" s="44"/>
      <c r="F767" s="45"/>
      <c r="H767" s="170" t="s">
        <v>692</v>
      </c>
      <c r="I767" s="171"/>
      <c r="J767" s="175"/>
      <c r="K767" s="5">
        <f>SUM(J759:J766)</f>
        <v>78450.23000000001</v>
      </c>
      <c r="L767" s="5"/>
      <c r="M767" s="4">
        <f>(K767-L767)</f>
        <v>78450.23000000001</v>
      </c>
    </row>
    <row r="768" spans="1:13" ht="21" customHeight="1">
      <c r="A768" s="31"/>
      <c r="B768" s="169"/>
      <c r="C768" s="169"/>
      <c r="D768" s="44"/>
      <c r="E768" s="44"/>
      <c r="F768" s="45"/>
      <c r="H768" s="179" t="s">
        <v>62</v>
      </c>
      <c r="I768" s="180"/>
      <c r="J768" s="181"/>
      <c r="K768" s="176"/>
      <c r="L768" s="177"/>
      <c r="M768" s="178"/>
    </row>
    <row r="769" spans="1:13" ht="12.75">
      <c r="A769" s="31"/>
      <c r="B769" s="169"/>
      <c r="C769" s="169"/>
      <c r="D769" s="44"/>
      <c r="E769" s="44"/>
      <c r="F769" s="45"/>
      <c r="H769" s="174" t="s">
        <v>401</v>
      </c>
      <c r="I769" s="174"/>
      <c r="J769" s="2">
        <v>33209</v>
      </c>
      <c r="K769" s="16"/>
      <c r="L769" s="16"/>
      <c r="M769" s="16"/>
    </row>
    <row r="770" spans="1:13" ht="12.75">
      <c r="A770" s="31"/>
      <c r="B770" s="169"/>
      <c r="C770" s="169"/>
      <c r="D770" s="44"/>
      <c r="E770" s="44"/>
      <c r="F770" s="45"/>
      <c r="H770" s="174" t="s">
        <v>402</v>
      </c>
      <c r="I770" s="174"/>
      <c r="J770" s="2">
        <v>14616.5</v>
      </c>
      <c r="K770" s="16"/>
      <c r="L770" s="16"/>
      <c r="M770" s="16"/>
    </row>
    <row r="771" spans="1:13" ht="12.75">
      <c r="A771" s="31"/>
      <c r="B771" s="169"/>
      <c r="C771" s="169"/>
      <c r="D771" s="44"/>
      <c r="E771" s="44"/>
      <c r="F771" s="45"/>
      <c r="H771" s="174" t="s">
        <v>403</v>
      </c>
      <c r="I771" s="174"/>
      <c r="J771" s="2">
        <v>2700</v>
      </c>
      <c r="K771" s="16"/>
      <c r="L771" s="16"/>
      <c r="M771" s="16"/>
    </row>
    <row r="772" spans="1:13" ht="12.75">
      <c r="A772" s="31"/>
      <c r="B772" s="169"/>
      <c r="C772" s="169"/>
      <c r="D772" s="107"/>
      <c r="E772" s="107"/>
      <c r="F772" s="45"/>
      <c r="H772" s="174" t="s">
        <v>404</v>
      </c>
      <c r="I772" s="174"/>
      <c r="J772" s="2">
        <v>33.5</v>
      </c>
      <c r="K772" s="16"/>
      <c r="L772" s="109"/>
      <c r="M772" s="16"/>
    </row>
    <row r="773" spans="1:13" ht="12.75">
      <c r="A773" s="31"/>
      <c r="B773" s="41"/>
      <c r="C773" s="41"/>
      <c r="D773" s="44"/>
      <c r="E773" s="44"/>
      <c r="F773" s="45"/>
      <c r="H773" s="174" t="s">
        <v>405</v>
      </c>
      <c r="I773" s="174"/>
      <c r="J773" s="45">
        <v>3300</v>
      </c>
      <c r="K773" s="16"/>
      <c r="L773" s="109"/>
      <c r="M773" s="16"/>
    </row>
    <row r="774" spans="1:13" ht="12.75">
      <c r="A774" s="161" t="s">
        <v>707</v>
      </c>
      <c r="B774" s="162"/>
      <c r="C774" s="163"/>
      <c r="D774" s="5">
        <f>SUM(D735:D769)</f>
        <v>14930705.45</v>
      </c>
      <c r="E774" s="5">
        <f>SUM(E735:E769)</f>
        <v>4687252.68</v>
      </c>
      <c r="F774" s="5">
        <f>(D774-E774)</f>
        <v>10243452.77</v>
      </c>
      <c r="H774" s="170" t="s">
        <v>707</v>
      </c>
      <c r="I774" s="171"/>
      <c r="J774" s="5">
        <f>SUM(J769:J773)</f>
        <v>53859</v>
      </c>
      <c r="K774" s="5">
        <f>SUM(K735:K773)</f>
        <v>14914655.84</v>
      </c>
      <c r="L774" s="5">
        <f>SUM(L735:L773)</f>
        <v>9019300.81</v>
      </c>
      <c r="M774" s="4">
        <f>(K774-L774)</f>
        <v>5895355.029999999</v>
      </c>
    </row>
    <row r="775" spans="1:13" ht="12.75">
      <c r="A775" s="164"/>
      <c r="B775" s="165"/>
      <c r="C775" s="166"/>
      <c r="D775" s="24" t="s">
        <v>312</v>
      </c>
      <c r="E775" s="24" t="s">
        <v>406</v>
      </c>
      <c r="F775" s="24" t="s">
        <v>407</v>
      </c>
      <c r="H775" s="172"/>
      <c r="I775" s="173"/>
      <c r="J775" s="114"/>
      <c r="K775" s="87" t="s">
        <v>411</v>
      </c>
      <c r="L775" s="87" t="s">
        <v>410</v>
      </c>
      <c r="M775" s="87" t="s">
        <v>520</v>
      </c>
    </row>
    <row r="776" spans="1:13" ht="15.75" customHeight="1">
      <c r="A776" s="161" t="s">
        <v>708</v>
      </c>
      <c r="B776" s="162"/>
      <c r="C776" s="163"/>
      <c r="D776" s="4">
        <v>14930705.45</v>
      </c>
      <c r="E776" s="4">
        <v>4687252.68</v>
      </c>
      <c r="F776" s="4">
        <v>10243452.77</v>
      </c>
      <c r="H776" s="170" t="s">
        <v>708</v>
      </c>
      <c r="I776" s="171"/>
      <c r="J776" s="5">
        <v>53859</v>
      </c>
      <c r="K776" s="4">
        <v>14914655.84</v>
      </c>
      <c r="L776" s="4">
        <v>9019300.81</v>
      </c>
      <c r="M776" s="4">
        <v>5895355.03</v>
      </c>
    </row>
    <row r="777" spans="1:13" ht="15" customHeight="1">
      <c r="A777" s="411" t="s">
        <v>412</v>
      </c>
      <c r="B777" s="226"/>
      <c r="C777" s="226"/>
      <c r="D777" s="226"/>
      <c r="E777" s="226"/>
      <c r="F777" s="226"/>
      <c r="H777" s="174" t="s">
        <v>425</v>
      </c>
      <c r="I777" s="174"/>
      <c r="J777" s="2">
        <v>79573.53</v>
      </c>
      <c r="K777" s="16"/>
      <c r="L777" s="16"/>
      <c r="M777" s="16"/>
    </row>
    <row r="778" spans="1:13" ht="25.5" customHeight="1">
      <c r="A778" s="225"/>
      <c r="B778" s="225"/>
      <c r="C778" s="225"/>
      <c r="D778" s="225"/>
      <c r="E778" s="225"/>
      <c r="F778" s="225"/>
      <c r="H778" s="174" t="s">
        <v>488</v>
      </c>
      <c r="I778" s="174"/>
      <c r="J778" s="2">
        <v>17633.96</v>
      </c>
      <c r="K778" s="16"/>
      <c r="L778" s="16"/>
      <c r="M778" s="16"/>
    </row>
    <row r="779" spans="1:13" ht="15" customHeight="1">
      <c r="A779" s="412" t="s">
        <v>753</v>
      </c>
      <c r="B779" s="191"/>
      <c r="C779" s="192"/>
      <c r="D779" s="293"/>
      <c r="E779" s="191"/>
      <c r="F779" s="192"/>
      <c r="H779" s="174" t="s">
        <v>476</v>
      </c>
      <c r="I779" s="174"/>
      <c r="J779" s="2">
        <v>4383.45</v>
      </c>
      <c r="K779" s="16"/>
      <c r="L779" s="16"/>
      <c r="M779" s="16"/>
    </row>
    <row r="780" spans="1:13" ht="18" customHeight="1">
      <c r="A780" s="128"/>
      <c r="B780" s="129"/>
      <c r="C780" s="117"/>
      <c r="D780" s="128"/>
      <c r="E780" s="129"/>
      <c r="F780" s="117"/>
      <c r="H780" s="174" t="s">
        <v>489</v>
      </c>
      <c r="I780" s="174"/>
      <c r="J780" s="2">
        <v>4408.12</v>
      </c>
      <c r="K780" s="16"/>
      <c r="L780" s="16"/>
      <c r="M780" s="16"/>
    </row>
    <row r="781" spans="1:13" ht="18.75" customHeight="1">
      <c r="A781" s="189" t="s">
        <v>413</v>
      </c>
      <c r="B781" s="246"/>
      <c r="C781" s="246"/>
      <c r="D781" s="14"/>
      <c r="E781" s="14"/>
      <c r="F781" s="14"/>
      <c r="H781" s="174" t="s">
        <v>490</v>
      </c>
      <c r="I781" s="174"/>
      <c r="J781" s="2">
        <v>3166.94</v>
      </c>
      <c r="K781" s="16"/>
      <c r="L781" s="16"/>
      <c r="M781" s="16"/>
    </row>
    <row r="782" spans="1:13" ht="12.75" customHeight="1">
      <c r="A782" s="118" t="s">
        <v>414</v>
      </c>
      <c r="B782" s="191"/>
      <c r="C782" s="192"/>
      <c r="D782" s="293"/>
      <c r="E782" s="191"/>
      <c r="F782" s="192"/>
      <c r="H782" s="174" t="s">
        <v>491</v>
      </c>
      <c r="I782" s="174"/>
      <c r="J782" s="2">
        <v>3280.75</v>
      </c>
      <c r="K782" s="16"/>
      <c r="L782" s="16"/>
      <c r="M782" s="16"/>
    </row>
    <row r="783" spans="1:13" ht="12.75" customHeight="1">
      <c r="A783" s="128"/>
      <c r="B783" s="129"/>
      <c r="C783" s="117"/>
      <c r="D783" s="128"/>
      <c r="E783" s="129"/>
      <c r="F783" s="117"/>
      <c r="H783" s="174" t="s">
        <v>492</v>
      </c>
      <c r="I783" s="174"/>
      <c r="J783" s="2">
        <v>32082.46</v>
      </c>
      <c r="K783" s="16"/>
      <c r="L783" s="109"/>
      <c r="M783" s="16"/>
    </row>
    <row r="784" spans="1:13" ht="12.75">
      <c r="A784" s="412" t="s">
        <v>753</v>
      </c>
      <c r="B784" s="119"/>
      <c r="C784" s="120"/>
      <c r="D784" s="134"/>
      <c r="E784" s="137"/>
      <c r="F784" s="138"/>
      <c r="H784" s="174" t="s">
        <v>493</v>
      </c>
      <c r="I784" s="174"/>
      <c r="J784" s="2">
        <v>4131.13</v>
      </c>
      <c r="K784" s="16"/>
      <c r="L784" s="109"/>
      <c r="M784" s="16"/>
    </row>
    <row r="785" spans="1:13" ht="12.75">
      <c r="A785" s="128"/>
      <c r="B785" s="129"/>
      <c r="C785" s="117"/>
      <c r="D785" s="128"/>
      <c r="E785" s="129"/>
      <c r="F785" s="117"/>
      <c r="H785" s="174" t="s">
        <v>494</v>
      </c>
      <c r="I785" s="174"/>
      <c r="J785" s="2">
        <v>6046.65</v>
      </c>
      <c r="K785" s="16"/>
      <c r="L785" s="109"/>
      <c r="M785" s="16"/>
    </row>
    <row r="786" spans="1:13" ht="12.75">
      <c r="A786" s="415" t="s">
        <v>415</v>
      </c>
      <c r="B786" s="416"/>
      <c r="C786" s="417"/>
      <c r="D786" s="134"/>
      <c r="E786" s="137"/>
      <c r="F786" s="138"/>
      <c r="H786" s="174" t="s">
        <v>62</v>
      </c>
      <c r="I786" s="174"/>
      <c r="J786" s="2">
        <v>999.99</v>
      </c>
      <c r="K786" s="16"/>
      <c r="L786" s="109"/>
      <c r="M786" s="16"/>
    </row>
    <row r="787" spans="1:13" ht="12.75">
      <c r="A787" s="128"/>
      <c r="B787" s="129"/>
      <c r="C787" s="117"/>
      <c r="D787" s="128"/>
      <c r="E787" s="129"/>
      <c r="F787" s="117"/>
      <c r="H787" s="174" t="s">
        <v>495</v>
      </c>
      <c r="I787" s="174"/>
      <c r="J787" s="2">
        <v>100</v>
      </c>
      <c r="K787" s="16"/>
      <c r="L787" s="109"/>
      <c r="M787" s="16"/>
    </row>
    <row r="788" spans="1:13" ht="12.75">
      <c r="A788" s="413" t="s">
        <v>416</v>
      </c>
      <c r="B788" s="414"/>
      <c r="C788" s="320">
        <v>3457.08</v>
      </c>
      <c r="D788" s="320"/>
      <c r="E788" s="320"/>
      <c r="F788" s="320"/>
      <c r="H788" s="174" t="s">
        <v>531</v>
      </c>
      <c r="I788" s="174"/>
      <c r="J788" s="2">
        <v>403.47</v>
      </c>
      <c r="K788" s="16"/>
      <c r="L788" s="109"/>
      <c r="M788" s="16"/>
    </row>
    <row r="789" spans="1:13" ht="15" customHeight="1">
      <c r="A789" s="125"/>
      <c r="B789" s="127"/>
      <c r="C789" s="379"/>
      <c r="D789" s="379"/>
      <c r="E789" s="379"/>
      <c r="F789" s="379"/>
      <c r="H789" s="170" t="s">
        <v>692</v>
      </c>
      <c r="I789" s="171"/>
      <c r="J789" s="175"/>
      <c r="K789" s="5">
        <f>SUM(J776:J788)</f>
        <v>210069.44999999998</v>
      </c>
      <c r="L789" s="5"/>
      <c r="M789" s="4">
        <f>(K789-L789)</f>
        <v>210069.44999999998</v>
      </c>
    </row>
    <row r="790" spans="1:13" ht="19.5" customHeight="1">
      <c r="A790" s="409" t="s">
        <v>417</v>
      </c>
      <c r="B790" s="410"/>
      <c r="C790" s="38">
        <v>22205.51</v>
      </c>
      <c r="D790" s="38"/>
      <c r="E790" s="38"/>
      <c r="F790" s="38"/>
      <c r="H790" s="179" t="s">
        <v>723</v>
      </c>
      <c r="I790" s="180"/>
      <c r="J790" s="181"/>
      <c r="K790" s="176"/>
      <c r="L790" s="177"/>
      <c r="M790" s="178"/>
    </row>
    <row r="791" spans="1:13" ht="12.75">
      <c r="A791" s="409" t="s">
        <v>690</v>
      </c>
      <c r="B791" s="410"/>
      <c r="C791" s="38">
        <v>80</v>
      </c>
      <c r="D791" s="38"/>
      <c r="E791" s="38"/>
      <c r="F791" s="38"/>
      <c r="H791" s="174" t="s">
        <v>477</v>
      </c>
      <c r="I791" s="174"/>
      <c r="J791" s="2">
        <v>12367.97</v>
      </c>
      <c r="K791" s="16"/>
      <c r="L791" s="109"/>
      <c r="M791" s="16"/>
    </row>
    <row r="792" spans="1:13" s="99" customFormat="1" ht="12.75" customHeight="1">
      <c r="A792" s="409" t="s">
        <v>418</v>
      </c>
      <c r="B792" s="410"/>
      <c r="C792" s="38">
        <v>80</v>
      </c>
      <c r="D792" s="38"/>
      <c r="E792" s="38"/>
      <c r="F792" s="38"/>
      <c r="H792" s="174" t="s">
        <v>496</v>
      </c>
      <c r="I792" s="174"/>
      <c r="J792" s="2">
        <v>21275.97</v>
      </c>
      <c r="K792" s="16"/>
      <c r="L792" s="109"/>
      <c r="M792" s="16"/>
    </row>
    <row r="793" spans="1:13" ht="16.5" customHeight="1">
      <c r="A793" s="409" t="s">
        <v>419</v>
      </c>
      <c r="B793" s="410"/>
      <c r="C793" s="38">
        <v>89.25</v>
      </c>
      <c r="D793" s="38"/>
      <c r="E793" s="38"/>
      <c r="F793" s="38"/>
      <c r="H793" s="174" t="s">
        <v>497</v>
      </c>
      <c r="I793" s="174"/>
      <c r="J793" s="2">
        <v>3450</v>
      </c>
      <c r="K793" s="16"/>
      <c r="L793" s="109"/>
      <c r="M793" s="16"/>
    </row>
    <row r="794" spans="1:13" ht="22.5" customHeight="1">
      <c r="A794" s="409" t="s">
        <v>420</v>
      </c>
      <c r="B794" s="410"/>
      <c r="C794" s="38">
        <v>1813.75</v>
      </c>
      <c r="D794" s="38"/>
      <c r="E794" s="38"/>
      <c r="F794" s="38"/>
      <c r="H794" s="174" t="s">
        <v>498</v>
      </c>
      <c r="I794" s="174"/>
      <c r="J794" s="2">
        <v>14581.2</v>
      </c>
      <c r="K794" s="16"/>
      <c r="L794" s="109"/>
      <c r="M794" s="16"/>
    </row>
    <row r="795" spans="1:13" ht="12.75">
      <c r="A795" s="409" t="s">
        <v>421</v>
      </c>
      <c r="B795" s="410"/>
      <c r="C795" s="38">
        <v>200</v>
      </c>
      <c r="D795" s="38"/>
      <c r="E795" s="38"/>
      <c r="F795" s="38"/>
      <c r="H795" s="174" t="s">
        <v>499</v>
      </c>
      <c r="I795" s="174"/>
      <c r="J795" s="2">
        <v>1535.26</v>
      </c>
      <c r="K795" s="16"/>
      <c r="L795" s="109"/>
      <c r="M795" s="16"/>
    </row>
    <row r="796" spans="1:13" ht="12.75">
      <c r="A796" s="409" t="s">
        <v>422</v>
      </c>
      <c r="B796" s="410"/>
      <c r="C796" s="38">
        <v>1033.37</v>
      </c>
      <c r="D796" s="38"/>
      <c r="E796" s="38"/>
      <c r="F796" s="38"/>
      <c r="H796" s="174" t="s">
        <v>500</v>
      </c>
      <c r="I796" s="174"/>
      <c r="J796" s="2">
        <v>666.66</v>
      </c>
      <c r="K796" s="16"/>
      <c r="L796" s="109"/>
      <c r="M796" s="16"/>
    </row>
    <row r="797" spans="1:13" ht="12.75">
      <c r="A797" s="409" t="s">
        <v>423</v>
      </c>
      <c r="B797" s="410"/>
      <c r="C797" s="38">
        <v>70</v>
      </c>
      <c r="D797" s="38"/>
      <c r="E797" s="38"/>
      <c r="F797" s="38"/>
      <c r="H797" s="174" t="s">
        <v>501</v>
      </c>
      <c r="I797" s="174"/>
      <c r="J797" s="2">
        <v>5750.31</v>
      </c>
      <c r="K797" s="16"/>
      <c r="L797" s="109"/>
      <c r="M797" s="16"/>
    </row>
    <row r="798" spans="1:13" ht="14.25" customHeight="1">
      <c r="A798" s="139" t="s">
        <v>424</v>
      </c>
      <c r="B798" s="410"/>
      <c r="C798" s="66">
        <v>500</v>
      </c>
      <c r="D798" s="63"/>
      <c r="E798" s="38"/>
      <c r="F798" s="38"/>
      <c r="H798" s="174" t="s">
        <v>502</v>
      </c>
      <c r="I798" s="174"/>
      <c r="J798" s="2">
        <v>570</v>
      </c>
      <c r="K798" s="16"/>
      <c r="L798" s="109"/>
      <c r="M798" s="16"/>
    </row>
    <row r="799" spans="1:13" ht="14.25" customHeight="1">
      <c r="A799" s="131" t="s">
        <v>692</v>
      </c>
      <c r="B799" s="132"/>
      <c r="C799" s="133"/>
      <c r="D799" s="5">
        <f>SUM(C788:C799)</f>
        <v>29528.959999999995</v>
      </c>
      <c r="E799" s="5"/>
      <c r="F799" s="5">
        <f>(D799-E799)</f>
        <v>29528.959999999995</v>
      </c>
      <c r="H799" s="174" t="s">
        <v>503</v>
      </c>
      <c r="I799" s="174"/>
      <c r="J799" s="2">
        <v>3709.63</v>
      </c>
      <c r="K799" s="16"/>
      <c r="L799" s="109"/>
      <c r="M799" s="16"/>
    </row>
    <row r="800" spans="1:13" ht="12.75">
      <c r="A800" s="118" t="s">
        <v>699</v>
      </c>
      <c r="B800" s="418"/>
      <c r="C800" s="419"/>
      <c r="D800" s="134"/>
      <c r="E800" s="137"/>
      <c r="F800" s="138"/>
      <c r="H800" s="174" t="s">
        <v>504</v>
      </c>
      <c r="I800" s="174"/>
      <c r="J800" s="2">
        <v>41</v>
      </c>
      <c r="K800" s="16"/>
      <c r="L800" s="109"/>
      <c r="M800" s="16"/>
    </row>
    <row r="801" spans="1:13" ht="12.75">
      <c r="A801" s="128"/>
      <c r="B801" s="129"/>
      <c r="C801" s="117"/>
      <c r="D801" s="128"/>
      <c r="E801" s="129"/>
      <c r="F801" s="117"/>
      <c r="H801" s="174" t="s">
        <v>505</v>
      </c>
      <c r="I801" s="174"/>
      <c r="J801" s="2">
        <v>116.5</v>
      </c>
      <c r="K801" s="16"/>
      <c r="L801" s="109"/>
      <c r="M801" s="16"/>
    </row>
    <row r="802" spans="1:13" ht="12.75">
      <c r="A802" s="413" t="s">
        <v>523</v>
      </c>
      <c r="B802" s="414"/>
      <c r="C802" s="62">
        <v>9709.02</v>
      </c>
      <c r="D802" s="62"/>
      <c r="E802" s="62"/>
      <c r="F802" s="62"/>
      <c r="H802" s="174" t="s">
        <v>506</v>
      </c>
      <c r="I802" s="174"/>
      <c r="J802" s="2">
        <v>17.01</v>
      </c>
      <c r="K802" s="16"/>
      <c r="L802" s="109"/>
      <c r="M802" s="16"/>
    </row>
    <row r="803" spans="1:13" ht="12.75">
      <c r="A803" s="409" t="s">
        <v>743</v>
      </c>
      <c r="B803" s="410"/>
      <c r="C803" s="38">
        <v>200407.07</v>
      </c>
      <c r="D803" s="38"/>
      <c r="E803" s="38"/>
      <c r="F803" s="38"/>
      <c r="H803" s="174" t="s">
        <v>507</v>
      </c>
      <c r="I803" s="174"/>
      <c r="J803" s="2">
        <v>500</v>
      </c>
      <c r="K803" s="16"/>
      <c r="L803" s="109"/>
      <c r="M803" s="16"/>
    </row>
    <row r="804" spans="1:13" ht="12.75">
      <c r="A804" s="409" t="s">
        <v>524</v>
      </c>
      <c r="B804" s="410"/>
      <c r="C804" s="38">
        <v>728064.16</v>
      </c>
      <c r="D804" s="38"/>
      <c r="E804" s="38"/>
      <c r="F804" s="38"/>
      <c r="H804" s="174" t="s">
        <v>508</v>
      </c>
      <c r="I804" s="174"/>
      <c r="J804" s="2">
        <v>2517.49</v>
      </c>
      <c r="K804" s="16"/>
      <c r="L804" s="109"/>
      <c r="M804" s="16"/>
    </row>
    <row r="805" spans="1:13" ht="12.75">
      <c r="A805" s="409" t="s">
        <v>525</v>
      </c>
      <c r="B805" s="410"/>
      <c r="C805" s="38">
        <v>157663</v>
      </c>
      <c r="D805" s="38"/>
      <c r="E805" s="38"/>
      <c r="F805" s="38"/>
      <c r="H805" s="174" t="s">
        <v>509</v>
      </c>
      <c r="I805" s="174"/>
      <c r="J805" s="2">
        <v>75.37</v>
      </c>
      <c r="K805" s="16"/>
      <c r="L805" s="109"/>
      <c r="M805" s="16"/>
    </row>
    <row r="806" spans="1:13" ht="12.75">
      <c r="A806" s="409" t="s">
        <v>779</v>
      </c>
      <c r="B806" s="410"/>
      <c r="C806" s="38">
        <v>34196</v>
      </c>
      <c r="D806" s="38"/>
      <c r="E806" s="38"/>
      <c r="F806" s="38"/>
      <c r="H806" s="174" t="s">
        <v>510</v>
      </c>
      <c r="I806" s="174"/>
      <c r="J806" s="2">
        <v>100</v>
      </c>
      <c r="K806" s="16"/>
      <c r="L806" s="109"/>
      <c r="M806" s="16"/>
    </row>
    <row r="807" spans="1:13" ht="12.75">
      <c r="A807" s="409" t="s">
        <v>526</v>
      </c>
      <c r="B807" s="410"/>
      <c r="C807" s="38">
        <v>5328.21</v>
      </c>
      <c r="D807" s="38"/>
      <c r="E807" s="38"/>
      <c r="F807" s="38"/>
      <c r="H807" s="174" t="s">
        <v>511</v>
      </c>
      <c r="I807" s="174"/>
      <c r="J807" s="2">
        <v>266.4</v>
      </c>
      <c r="K807" s="16"/>
      <c r="L807" s="109"/>
      <c r="M807" s="16"/>
    </row>
    <row r="808" spans="1:13" ht="18" customHeight="1">
      <c r="A808" s="409" t="s">
        <v>527</v>
      </c>
      <c r="B808" s="410"/>
      <c r="C808" s="38">
        <v>44</v>
      </c>
      <c r="D808" s="38"/>
      <c r="E808" s="38"/>
      <c r="F808" s="38"/>
      <c r="H808" s="170"/>
      <c r="I808" s="171"/>
      <c r="J808" s="175"/>
      <c r="K808" s="5">
        <f>SUM(J791:J807)</f>
        <v>67540.76999999999</v>
      </c>
      <c r="L808" s="5"/>
      <c r="M808" s="4">
        <f>(K808-L808)</f>
        <v>67540.76999999999</v>
      </c>
    </row>
    <row r="809" spans="1:13" ht="18" customHeight="1">
      <c r="A809" s="409" t="s">
        <v>514</v>
      </c>
      <c r="B809" s="410"/>
      <c r="C809" s="38">
        <v>83.01</v>
      </c>
      <c r="D809" s="38"/>
      <c r="E809" s="38"/>
      <c r="F809" s="38"/>
      <c r="H809" s="179" t="s">
        <v>721</v>
      </c>
      <c r="I809" s="180"/>
      <c r="J809" s="181"/>
      <c r="K809" s="176"/>
      <c r="L809" s="177"/>
      <c r="M809" s="178"/>
    </row>
    <row r="810" spans="1:13" ht="12.75">
      <c r="A810" s="409" t="s">
        <v>528</v>
      </c>
      <c r="B810" s="410"/>
      <c r="C810" s="38">
        <v>71.24</v>
      </c>
      <c r="D810" s="38"/>
      <c r="E810" s="38"/>
      <c r="F810" s="38"/>
      <c r="H810" s="174" t="s">
        <v>512</v>
      </c>
      <c r="I810" s="174"/>
      <c r="J810" s="2">
        <v>1970.68</v>
      </c>
      <c r="K810" s="16"/>
      <c r="L810" s="109"/>
      <c r="M810" s="16"/>
    </row>
    <row r="811" spans="1:13" ht="12.75">
      <c r="A811" s="409" t="s">
        <v>529</v>
      </c>
      <c r="B811" s="410"/>
      <c r="C811" s="38">
        <v>30</v>
      </c>
      <c r="D811" s="38"/>
      <c r="E811" s="38"/>
      <c r="F811" s="38"/>
      <c r="H811" s="174" t="s">
        <v>513</v>
      </c>
      <c r="I811" s="174"/>
      <c r="J811" s="2">
        <v>408.97</v>
      </c>
      <c r="K811" s="16"/>
      <c r="L811" s="109"/>
      <c r="M811" s="16"/>
    </row>
    <row r="812" spans="1:13" ht="12.75">
      <c r="A812" s="409" t="s">
        <v>530</v>
      </c>
      <c r="B812" s="410"/>
      <c r="C812" s="38">
        <v>179823.7</v>
      </c>
      <c r="D812" s="38"/>
      <c r="E812" s="38"/>
      <c r="F812" s="38"/>
      <c r="H812" s="174" t="s">
        <v>514</v>
      </c>
      <c r="I812" s="174"/>
      <c r="J812" s="2">
        <v>83.01</v>
      </c>
      <c r="K812" s="16"/>
      <c r="L812" s="109"/>
      <c r="M812" s="16"/>
    </row>
    <row r="813" spans="1:13" ht="15" customHeight="1">
      <c r="A813" s="409" t="s">
        <v>156</v>
      </c>
      <c r="B813" s="410"/>
      <c r="C813" s="38">
        <v>112.5</v>
      </c>
      <c r="D813" s="38"/>
      <c r="E813" s="38"/>
      <c r="F813" s="38"/>
      <c r="H813" s="174" t="s">
        <v>515</v>
      </c>
      <c r="I813" s="174"/>
      <c r="J813" s="2">
        <v>67000</v>
      </c>
      <c r="K813" s="16"/>
      <c r="L813" s="109"/>
      <c r="M813" s="16"/>
    </row>
    <row r="814" spans="1:13" ht="17.25" customHeight="1">
      <c r="A814" s="222"/>
      <c r="B814" s="191"/>
      <c r="C814" s="191"/>
      <c r="D814" s="191"/>
      <c r="E814" s="191"/>
      <c r="F814" s="192"/>
      <c r="H814" s="170" t="s">
        <v>692</v>
      </c>
      <c r="I814" s="171"/>
      <c r="J814" s="175"/>
      <c r="K814" s="5">
        <f>SUM(J808:J813)</f>
        <v>69462.66</v>
      </c>
      <c r="L814" s="5"/>
      <c r="M814" s="4">
        <f>(K814-L814)</f>
        <v>69462.66</v>
      </c>
    </row>
    <row r="815" spans="1:13" ht="18" customHeight="1">
      <c r="A815" s="125"/>
      <c r="B815" s="126"/>
      <c r="C815" s="126"/>
      <c r="D815" s="126"/>
      <c r="E815" s="126"/>
      <c r="F815" s="127"/>
      <c r="H815" s="179" t="s">
        <v>698</v>
      </c>
      <c r="I815" s="180"/>
      <c r="J815" s="181"/>
      <c r="K815" s="176"/>
      <c r="L815" s="177"/>
      <c r="M815" s="178"/>
    </row>
    <row r="816" spans="1:13" ht="12.75">
      <c r="A816" s="125"/>
      <c r="B816" s="126"/>
      <c r="C816" s="126"/>
      <c r="D816" s="126"/>
      <c r="E816" s="126"/>
      <c r="F816" s="127"/>
      <c r="H816" s="174" t="s">
        <v>516</v>
      </c>
      <c r="I816" s="174"/>
      <c r="J816" s="2">
        <v>400</v>
      </c>
      <c r="K816" s="16"/>
      <c r="L816" s="109"/>
      <c r="M816" s="16"/>
    </row>
    <row r="817" spans="1:13" ht="12.75">
      <c r="A817" s="128"/>
      <c r="B817" s="129"/>
      <c r="C817" s="129"/>
      <c r="D817" s="129"/>
      <c r="E817" s="129"/>
      <c r="F817" s="117"/>
      <c r="H817" s="174" t="s">
        <v>478</v>
      </c>
      <c r="I817" s="174"/>
      <c r="J817" s="2">
        <v>1492.03</v>
      </c>
      <c r="K817" s="16"/>
      <c r="L817" s="109"/>
      <c r="M817" s="16"/>
    </row>
    <row r="818" spans="1:13" ht="15" customHeight="1">
      <c r="A818" s="161" t="s">
        <v>707</v>
      </c>
      <c r="B818" s="162"/>
      <c r="C818" s="5">
        <f>SUM(C802:C813)</f>
        <v>1315531.91</v>
      </c>
      <c r="D818" s="5">
        <f>SUM(D776:D813)</f>
        <v>14960234.41</v>
      </c>
      <c r="E818" s="5">
        <f>SUM(E776:E813)</f>
        <v>4687252.68</v>
      </c>
      <c r="F818" s="5">
        <f>(D818-E818)</f>
        <v>10272981.73</v>
      </c>
      <c r="H818" s="174" t="s">
        <v>517</v>
      </c>
      <c r="I818" s="174"/>
      <c r="J818" s="2">
        <v>480</v>
      </c>
      <c r="K818" s="16"/>
      <c r="L818" s="109"/>
      <c r="M818" s="16"/>
    </row>
    <row r="819" spans="1:13" ht="12.75">
      <c r="A819" s="164"/>
      <c r="B819" s="165"/>
      <c r="C819" s="24"/>
      <c r="D819" s="24" t="s">
        <v>522</v>
      </c>
      <c r="E819" s="24" t="s">
        <v>406</v>
      </c>
      <c r="F819" s="24" t="s">
        <v>521</v>
      </c>
      <c r="H819" s="170" t="s">
        <v>707</v>
      </c>
      <c r="I819" s="171"/>
      <c r="J819" s="5">
        <f>SUM(J814:J818)</f>
        <v>2372.0299999999997</v>
      </c>
      <c r="K819" s="5">
        <f>SUM(K776:K818)</f>
        <v>15261728.719999999</v>
      </c>
      <c r="L819" s="5">
        <f>SUM(L776:L818)</f>
        <v>9019300.81</v>
      </c>
      <c r="M819" s="4">
        <f>(K819-L819)</f>
        <v>6242427.909999998</v>
      </c>
    </row>
    <row r="820" spans="1:13" ht="15.75" customHeight="1">
      <c r="A820" s="161" t="s">
        <v>708</v>
      </c>
      <c r="B820" s="162"/>
      <c r="C820" s="5">
        <v>1315531.91</v>
      </c>
      <c r="D820" s="4">
        <v>14960234.14</v>
      </c>
      <c r="E820" s="4">
        <v>4687252.68</v>
      </c>
      <c r="F820" s="4">
        <v>10272981.73</v>
      </c>
      <c r="H820" s="172"/>
      <c r="I820" s="173"/>
      <c r="J820" s="114"/>
      <c r="K820" s="87" t="s">
        <v>518</v>
      </c>
      <c r="L820" s="87" t="s">
        <v>637</v>
      </c>
      <c r="M820" s="87" t="s">
        <v>519</v>
      </c>
    </row>
    <row r="821" spans="1:13" ht="12.75">
      <c r="A821" s="413" t="s">
        <v>532</v>
      </c>
      <c r="B821" s="414"/>
      <c r="C821" s="123">
        <v>37.77</v>
      </c>
      <c r="D821" s="123"/>
      <c r="E821" s="123"/>
      <c r="F821" s="123"/>
      <c r="H821" s="170" t="s">
        <v>708</v>
      </c>
      <c r="I821" s="171"/>
      <c r="J821" s="5">
        <v>2372.03</v>
      </c>
      <c r="K821" s="4">
        <v>15261728.72</v>
      </c>
      <c r="L821" s="4">
        <v>9019300.81</v>
      </c>
      <c r="M821" s="4">
        <v>6242427.91</v>
      </c>
    </row>
    <row r="822" spans="1:13" ht="12.75">
      <c r="A822" s="409" t="s">
        <v>533</v>
      </c>
      <c r="B822" s="410"/>
      <c r="C822" s="89">
        <v>433</v>
      </c>
      <c r="D822" s="124"/>
      <c r="E822" s="124"/>
      <c r="F822" s="124"/>
      <c r="H822" s="174" t="s">
        <v>545</v>
      </c>
      <c r="I822" s="174"/>
      <c r="J822" s="2">
        <v>664.12</v>
      </c>
      <c r="K822" s="16"/>
      <c r="L822" s="109"/>
      <c r="M822" s="16"/>
    </row>
    <row r="823" spans="1:13" ht="12.75">
      <c r="A823" s="409" t="s">
        <v>571</v>
      </c>
      <c r="B823" s="410"/>
      <c r="C823" s="38">
        <v>0.66</v>
      </c>
      <c r="D823" s="38"/>
      <c r="E823" s="38"/>
      <c r="F823" s="38"/>
      <c r="H823" s="174" t="s">
        <v>546</v>
      </c>
      <c r="I823" s="174"/>
      <c r="J823" s="2">
        <v>5000</v>
      </c>
      <c r="K823" s="16"/>
      <c r="L823" s="109"/>
      <c r="M823" s="16"/>
    </row>
    <row r="824" spans="1:13" ht="12.75">
      <c r="A824" s="409" t="s">
        <v>534</v>
      </c>
      <c r="B824" s="410"/>
      <c r="C824" s="38">
        <v>10000</v>
      </c>
      <c r="D824" s="38"/>
      <c r="E824" s="38"/>
      <c r="F824" s="38"/>
      <c r="H824" s="174" t="s">
        <v>152</v>
      </c>
      <c r="I824" s="174"/>
      <c r="J824" s="2">
        <v>475.25</v>
      </c>
      <c r="K824" s="16"/>
      <c r="L824" s="109"/>
      <c r="M824" s="16"/>
    </row>
    <row r="825" spans="1:13" ht="12.75">
      <c r="A825" s="409" t="s">
        <v>535</v>
      </c>
      <c r="B825" s="410"/>
      <c r="C825" s="38">
        <v>4600</v>
      </c>
      <c r="D825" s="38"/>
      <c r="E825" s="38"/>
      <c r="F825" s="38"/>
      <c r="H825" s="174" t="s">
        <v>528</v>
      </c>
      <c r="I825" s="174"/>
      <c r="J825" s="2">
        <v>34672.64</v>
      </c>
      <c r="K825" s="16"/>
      <c r="L825" s="109"/>
      <c r="M825" s="16"/>
    </row>
    <row r="826" spans="1:13" ht="28.5" customHeight="1">
      <c r="A826" s="409" t="s">
        <v>544</v>
      </c>
      <c r="B826" s="410"/>
      <c r="C826" s="38">
        <v>1334.81</v>
      </c>
      <c r="D826" s="38"/>
      <c r="E826" s="38"/>
      <c r="F826" s="38"/>
      <c r="H826" s="174" t="s">
        <v>547</v>
      </c>
      <c r="I826" s="174"/>
      <c r="J826" s="2">
        <v>32992.6</v>
      </c>
      <c r="K826" s="16"/>
      <c r="L826" s="109"/>
      <c r="M826" s="16"/>
    </row>
    <row r="827" spans="1:13" ht="12.75">
      <c r="A827" s="409" t="s">
        <v>536</v>
      </c>
      <c r="B827" s="410"/>
      <c r="C827" s="38">
        <v>32864.47</v>
      </c>
      <c r="D827" s="38"/>
      <c r="E827" s="38"/>
      <c r="F827" s="38"/>
      <c r="H827" s="174" t="s">
        <v>548</v>
      </c>
      <c r="I827" s="174"/>
      <c r="J827" s="2">
        <v>9667.05</v>
      </c>
      <c r="K827" s="16"/>
      <c r="L827" s="109"/>
      <c r="M827" s="16"/>
    </row>
    <row r="828" spans="1:13" ht="12.75">
      <c r="A828" s="409" t="s">
        <v>537</v>
      </c>
      <c r="B828" s="410"/>
      <c r="C828" s="38">
        <v>19659.29</v>
      </c>
      <c r="D828" s="38"/>
      <c r="E828" s="38"/>
      <c r="F828" s="38"/>
      <c r="H828" s="174" t="s">
        <v>156</v>
      </c>
      <c r="I828" s="174"/>
      <c r="J828" s="2">
        <v>60024.47</v>
      </c>
      <c r="K828" s="16"/>
      <c r="L828" s="109"/>
      <c r="M828" s="16"/>
    </row>
    <row r="829" spans="1:13" ht="12.75">
      <c r="A829" s="409" t="s">
        <v>538</v>
      </c>
      <c r="B829" s="410"/>
      <c r="C829" s="38">
        <v>350</v>
      </c>
      <c r="D829" s="38"/>
      <c r="E829" s="38"/>
      <c r="F829" s="38"/>
      <c r="H829" s="174" t="s">
        <v>549</v>
      </c>
      <c r="I829" s="174"/>
      <c r="J829" s="2">
        <v>9028.4</v>
      </c>
      <c r="K829" s="16"/>
      <c r="L829" s="109"/>
      <c r="M829" s="16"/>
    </row>
    <row r="830" spans="1:13" ht="12.75">
      <c r="A830" s="409" t="s">
        <v>539</v>
      </c>
      <c r="B830" s="410"/>
      <c r="C830" s="38">
        <v>21600</v>
      </c>
      <c r="D830" s="38"/>
      <c r="E830" s="38"/>
      <c r="F830" s="38"/>
      <c r="H830" s="174" t="s">
        <v>550</v>
      </c>
      <c r="I830" s="174"/>
      <c r="J830" s="2">
        <v>19735.71</v>
      </c>
      <c r="K830" s="16"/>
      <c r="L830" s="109"/>
      <c r="M830" s="16"/>
    </row>
    <row r="831" spans="1:13" ht="12.75">
      <c r="A831" s="409" t="s">
        <v>540</v>
      </c>
      <c r="B831" s="410"/>
      <c r="C831" s="38">
        <v>500.45</v>
      </c>
      <c r="D831" s="38"/>
      <c r="E831" s="38"/>
      <c r="F831" s="38"/>
      <c r="H831" s="174" t="s">
        <v>568</v>
      </c>
      <c r="I831" s="174"/>
      <c r="J831" s="2">
        <v>195.23</v>
      </c>
      <c r="K831" s="16"/>
      <c r="L831" s="109"/>
      <c r="M831" s="16"/>
    </row>
    <row r="832" spans="1:13" ht="12.75">
      <c r="A832" s="409" t="s">
        <v>541</v>
      </c>
      <c r="B832" s="410"/>
      <c r="C832" s="38">
        <v>612004</v>
      </c>
      <c r="D832" s="38"/>
      <c r="E832" s="38"/>
      <c r="F832" s="38"/>
      <c r="H832" s="174" t="s">
        <v>551</v>
      </c>
      <c r="I832" s="174"/>
      <c r="J832" s="2">
        <v>5429.72</v>
      </c>
      <c r="K832" s="16"/>
      <c r="L832" s="109"/>
      <c r="M832" s="16"/>
    </row>
    <row r="833" spans="1:13" ht="12.75">
      <c r="A833" s="409" t="s">
        <v>542</v>
      </c>
      <c r="B833" s="410"/>
      <c r="C833" s="38">
        <v>1497729.6</v>
      </c>
      <c r="D833" s="38"/>
      <c r="E833" s="38"/>
      <c r="F833" s="38"/>
      <c r="H833" s="174" t="s">
        <v>552</v>
      </c>
      <c r="I833" s="174"/>
      <c r="J833" s="2">
        <v>1200</v>
      </c>
      <c r="K833" s="16"/>
      <c r="L833" s="109"/>
      <c r="M833" s="16"/>
    </row>
    <row r="834" spans="1:13" ht="12.75">
      <c r="A834" s="409" t="s">
        <v>543</v>
      </c>
      <c r="B834" s="410"/>
      <c r="C834" s="39">
        <v>726.3</v>
      </c>
      <c r="D834" s="38"/>
      <c r="E834" s="38"/>
      <c r="F834" s="38"/>
      <c r="H834" s="174" t="s">
        <v>553</v>
      </c>
      <c r="I834" s="174"/>
      <c r="J834" s="2">
        <v>2000</v>
      </c>
      <c r="K834" s="16"/>
      <c r="L834" s="109"/>
      <c r="M834" s="16"/>
    </row>
    <row r="835" spans="1:13" ht="14.25" customHeight="1">
      <c r="A835" s="131" t="s">
        <v>692</v>
      </c>
      <c r="B835" s="132"/>
      <c r="C835" s="133"/>
      <c r="D835" s="5">
        <f>SUM(C820:C835)</f>
        <v>3517372.26</v>
      </c>
      <c r="E835" s="5">
        <v>3517372.26</v>
      </c>
      <c r="F835" s="5"/>
      <c r="H835" s="174" t="s">
        <v>554</v>
      </c>
      <c r="I835" s="174"/>
      <c r="J835" s="2">
        <v>16000</v>
      </c>
      <c r="K835" s="16"/>
      <c r="L835" s="109"/>
      <c r="M835" s="16"/>
    </row>
    <row r="836" spans="1:13" ht="12.75">
      <c r="A836" s="27"/>
      <c r="B836" s="7"/>
      <c r="C836" s="7"/>
      <c r="D836" s="44"/>
      <c r="E836" s="44"/>
      <c r="F836" s="45"/>
      <c r="H836" s="174" t="s">
        <v>555</v>
      </c>
      <c r="I836" s="174"/>
      <c r="J836" s="2">
        <v>695.42</v>
      </c>
      <c r="K836" s="16"/>
      <c r="L836" s="109"/>
      <c r="M836" s="16"/>
    </row>
    <row r="837" spans="1:13" ht="12.75">
      <c r="A837" s="31"/>
      <c r="B837" s="169"/>
      <c r="C837" s="169"/>
      <c r="D837" s="44"/>
      <c r="E837" s="44"/>
      <c r="F837" s="45"/>
      <c r="H837" s="174" t="s">
        <v>541</v>
      </c>
      <c r="I837" s="174"/>
      <c r="J837" s="2">
        <v>1000</v>
      </c>
      <c r="K837" s="16"/>
      <c r="L837" s="109"/>
      <c r="M837" s="16"/>
    </row>
    <row r="838" spans="1:13" ht="12.75">
      <c r="A838" s="31"/>
      <c r="B838" s="169"/>
      <c r="C838" s="169"/>
      <c r="D838" s="44"/>
      <c r="E838" s="44"/>
      <c r="F838" s="45"/>
      <c r="H838" s="174" t="s">
        <v>556</v>
      </c>
      <c r="I838" s="174"/>
      <c r="J838" s="2">
        <v>19782.14</v>
      </c>
      <c r="K838" s="16"/>
      <c r="L838" s="109"/>
      <c r="M838" s="16"/>
    </row>
    <row r="839" spans="1:13" ht="27.75" customHeight="1">
      <c r="A839" s="31"/>
      <c r="B839" s="169"/>
      <c r="C839" s="169"/>
      <c r="D839" s="44"/>
      <c r="E839" s="44"/>
      <c r="F839" s="45"/>
      <c r="H839" s="174" t="s">
        <v>557</v>
      </c>
      <c r="I839" s="174"/>
      <c r="J839" s="2">
        <v>150</v>
      </c>
      <c r="K839" s="16"/>
      <c r="L839" s="109"/>
      <c r="M839" s="16"/>
    </row>
    <row r="840" spans="1:13" ht="12.75">
      <c r="A840" s="31"/>
      <c r="B840" s="169"/>
      <c r="C840" s="169"/>
      <c r="D840" s="44"/>
      <c r="E840" s="44"/>
      <c r="F840" s="45"/>
      <c r="H840" s="174" t="s">
        <v>558</v>
      </c>
      <c r="I840" s="174"/>
      <c r="J840" s="2">
        <v>21100</v>
      </c>
      <c r="K840" s="16"/>
      <c r="L840" s="109"/>
      <c r="M840" s="16"/>
    </row>
    <row r="841" spans="1:13" ht="12.75">
      <c r="A841" s="31"/>
      <c r="B841" s="169"/>
      <c r="C841" s="169"/>
      <c r="D841" s="44"/>
      <c r="E841" s="44"/>
      <c r="F841" s="45"/>
      <c r="H841" s="174" t="s">
        <v>559</v>
      </c>
      <c r="I841" s="174"/>
      <c r="J841" s="2">
        <v>800</v>
      </c>
      <c r="K841" s="16"/>
      <c r="L841" s="109"/>
      <c r="M841" s="16"/>
    </row>
    <row r="842" spans="1:13" ht="12.75">
      <c r="A842" s="31"/>
      <c r="B842" s="169"/>
      <c r="C842" s="169"/>
      <c r="D842" s="44"/>
      <c r="E842" s="44"/>
      <c r="F842" s="45"/>
      <c r="H842" s="174" t="s">
        <v>569</v>
      </c>
      <c r="I842" s="174"/>
      <c r="J842" s="2">
        <v>878.16</v>
      </c>
      <c r="K842" s="16"/>
      <c r="L842" s="109"/>
      <c r="M842" s="16"/>
    </row>
    <row r="843" spans="1:13" ht="12.75">
      <c r="A843" s="31"/>
      <c r="B843" s="169"/>
      <c r="C843" s="169"/>
      <c r="D843" s="44"/>
      <c r="E843" s="44"/>
      <c r="F843" s="45"/>
      <c r="H843" s="174" t="s">
        <v>560</v>
      </c>
      <c r="I843" s="174"/>
      <c r="J843" s="2">
        <v>500</v>
      </c>
      <c r="K843" s="16"/>
      <c r="L843" s="109"/>
      <c r="M843" s="16"/>
    </row>
    <row r="844" spans="1:13" ht="26.25" customHeight="1">
      <c r="A844" s="31"/>
      <c r="B844" s="169"/>
      <c r="C844" s="169"/>
      <c r="D844" s="44"/>
      <c r="E844" s="44"/>
      <c r="F844" s="45"/>
      <c r="H844" s="174" t="s">
        <v>561</v>
      </c>
      <c r="I844" s="174"/>
      <c r="J844" s="2">
        <v>87570.53</v>
      </c>
      <c r="K844" s="16"/>
      <c r="L844" s="109"/>
      <c r="M844" s="16"/>
    </row>
    <row r="845" spans="1:13" ht="16.5" customHeight="1">
      <c r="A845" s="31"/>
      <c r="B845" s="169"/>
      <c r="C845" s="169"/>
      <c r="D845" s="44"/>
      <c r="E845" s="44"/>
      <c r="F845" s="45"/>
      <c r="H845" s="170"/>
      <c r="I845" s="171"/>
      <c r="J845" s="175"/>
      <c r="K845" s="5">
        <f>SUM(J821:J844)</f>
        <v>331933.47000000003</v>
      </c>
      <c r="L845" s="5"/>
      <c r="M845" s="4">
        <f>(K845-L845)</f>
        <v>331933.47000000003</v>
      </c>
    </row>
    <row r="846" spans="1:13" ht="21.75" customHeight="1">
      <c r="A846" s="31"/>
      <c r="B846" s="169"/>
      <c r="C846" s="169"/>
      <c r="D846" s="44"/>
      <c r="E846" s="44"/>
      <c r="F846" s="45"/>
      <c r="H846" s="179" t="s">
        <v>170</v>
      </c>
      <c r="I846" s="180"/>
      <c r="J846" s="181"/>
      <c r="K846" s="176"/>
      <c r="L846" s="177"/>
      <c r="M846" s="178"/>
    </row>
    <row r="847" spans="1:13" ht="12.75">
      <c r="A847" s="31"/>
      <c r="B847" s="169"/>
      <c r="C847" s="169"/>
      <c r="D847" s="44"/>
      <c r="E847" s="44"/>
      <c r="F847" s="45"/>
      <c r="H847" s="174" t="s">
        <v>562</v>
      </c>
      <c r="I847" s="174"/>
      <c r="J847" s="2">
        <v>23891.02</v>
      </c>
      <c r="K847" s="16"/>
      <c r="L847" s="109"/>
      <c r="M847" s="16"/>
    </row>
    <row r="848" spans="1:13" ht="12.75">
      <c r="A848" s="31"/>
      <c r="B848" s="169"/>
      <c r="C848" s="169"/>
      <c r="D848" s="44"/>
      <c r="E848" s="44"/>
      <c r="F848" s="45"/>
      <c r="H848" s="174" t="s">
        <v>563</v>
      </c>
      <c r="I848" s="174"/>
      <c r="J848" s="2">
        <v>52407.24</v>
      </c>
      <c r="K848" s="16"/>
      <c r="L848" s="109"/>
      <c r="M848" s="16"/>
    </row>
    <row r="849" spans="1:13" ht="12.75">
      <c r="A849" s="31"/>
      <c r="B849" s="169"/>
      <c r="C849" s="169"/>
      <c r="D849" s="44"/>
      <c r="E849" s="44"/>
      <c r="F849" s="45"/>
      <c r="H849" s="174" t="s">
        <v>564</v>
      </c>
      <c r="I849" s="174"/>
      <c r="J849" s="2">
        <v>39636.78</v>
      </c>
      <c r="K849" s="16"/>
      <c r="L849" s="109"/>
      <c r="M849" s="16"/>
    </row>
    <row r="850" spans="1:13" ht="12.75">
      <c r="A850" s="31"/>
      <c r="B850" s="169"/>
      <c r="C850" s="169"/>
      <c r="D850" s="44"/>
      <c r="E850" s="44"/>
      <c r="F850" s="45"/>
      <c r="H850" s="174" t="s">
        <v>801</v>
      </c>
      <c r="I850" s="174"/>
      <c r="J850" s="2">
        <v>49278.41</v>
      </c>
      <c r="K850" s="16"/>
      <c r="L850" s="109"/>
      <c r="M850" s="16"/>
    </row>
    <row r="851" spans="1:13" ht="12.75">
      <c r="A851" s="31"/>
      <c r="B851" s="169"/>
      <c r="C851" s="169"/>
      <c r="D851" s="44"/>
      <c r="E851" s="44"/>
      <c r="F851" s="45"/>
      <c r="H851" s="174" t="s">
        <v>305</v>
      </c>
      <c r="I851" s="174"/>
      <c r="J851" s="2">
        <v>100672.27</v>
      </c>
      <c r="K851" s="16"/>
      <c r="L851" s="109"/>
      <c r="M851" s="16"/>
    </row>
    <row r="852" spans="1:13" ht="12.75">
      <c r="A852" s="31"/>
      <c r="B852" s="169"/>
      <c r="C852" s="169"/>
      <c r="D852" s="44"/>
      <c r="E852" s="44"/>
      <c r="F852" s="45"/>
      <c r="H852" s="174" t="s">
        <v>479</v>
      </c>
      <c r="I852" s="174"/>
      <c r="J852" s="2">
        <v>59471.47</v>
      </c>
      <c r="K852" s="16"/>
      <c r="L852" s="109"/>
      <c r="M852" s="16"/>
    </row>
    <row r="853" spans="1:13" ht="12.75">
      <c r="A853" s="31"/>
      <c r="B853" s="169"/>
      <c r="C853" s="169"/>
      <c r="D853" s="44"/>
      <c r="E853" s="44"/>
      <c r="F853" s="45"/>
      <c r="H853" s="174" t="s">
        <v>565</v>
      </c>
      <c r="I853" s="174"/>
      <c r="J853" s="2">
        <v>951.12</v>
      </c>
      <c r="K853" s="16"/>
      <c r="L853" s="109"/>
      <c r="M853" s="16"/>
    </row>
    <row r="854" spans="1:13" ht="12.75">
      <c r="A854" s="31"/>
      <c r="B854" s="169"/>
      <c r="C854" s="169"/>
      <c r="D854" s="44"/>
      <c r="E854" s="44"/>
      <c r="F854" s="45"/>
      <c r="H854" s="174" t="s">
        <v>566</v>
      </c>
      <c r="I854" s="174"/>
      <c r="J854" s="2">
        <v>51287.19</v>
      </c>
      <c r="K854" s="16"/>
      <c r="L854" s="109"/>
      <c r="M854" s="16"/>
    </row>
    <row r="855" spans="1:13" ht="12.75">
      <c r="A855" s="31"/>
      <c r="B855" s="169"/>
      <c r="C855" s="169"/>
      <c r="D855" s="107"/>
      <c r="E855" s="107"/>
      <c r="F855" s="45"/>
      <c r="H855" s="174" t="s">
        <v>571</v>
      </c>
      <c r="I855" s="174"/>
      <c r="J855" s="2">
        <v>1328.46</v>
      </c>
      <c r="K855" s="16"/>
      <c r="L855" s="109"/>
      <c r="M855" s="16"/>
    </row>
    <row r="856" spans="1:13" ht="12.75">
      <c r="A856" s="33"/>
      <c r="B856" s="34"/>
      <c r="C856" s="34"/>
      <c r="D856" s="107"/>
      <c r="E856" s="107"/>
      <c r="F856" s="108"/>
      <c r="H856" s="174" t="s">
        <v>567</v>
      </c>
      <c r="I856" s="174"/>
      <c r="J856" s="2">
        <v>2057.92</v>
      </c>
      <c r="K856" s="16"/>
      <c r="L856" s="109"/>
      <c r="M856" s="16"/>
    </row>
    <row r="857" spans="1:13" ht="18.75" customHeight="1">
      <c r="A857" s="161" t="s">
        <v>707</v>
      </c>
      <c r="B857" s="162"/>
      <c r="C857" s="163"/>
      <c r="D857" s="5">
        <f>SUM(D820:D852)</f>
        <v>18477606.4</v>
      </c>
      <c r="E857" s="5">
        <f>SUM(E820:E852)</f>
        <v>8204624.9399999995</v>
      </c>
      <c r="F857" s="5">
        <f>(D857-E857)</f>
        <v>10272981.459999999</v>
      </c>
      <c r="H857" s="170" t="s">
        <v>707</v>
      </c>
      <c r="I857" s="171"/>
      <c r="J857" s="5">
        <f>SUM(J845:J856)</f>
        <v>380981.88000000006</v>
      </c>
      <c r="K857" s="5">
        <f>SUM(K821:K856)</f>
        <v>15593662.190000001</v>
      </c>
      <c r="L857" s="5">
        <f>SUM(L821:L856)</f>
        <v>9019300.81</v>
      </c>
      <c r="M857" s="4">
        <f>(K857-L857)</f>
        <v>6574361.380000001</v>
      </c>
    </row>
    <row r="858" spans="1:13" ht="12.75">
      <c r="A858" s="164"/>
      <c r="B858" s="165"/>
      <c r="C858" s="166"/>
      <c r="D858" s="24" t="s">
        <v>599</v>
      </c>
      <c r="E858" s="24" t="s">
        <v>600</v>
      </c>
      <c r="F858" s="24" t="s">
        <v>601</v>
      </c>
      <c r="H858" s="172"/>
      <c r="I858" s="173"/>
      <c r="J858" s="114"/>
      <c r="K858" s="87" t="s">
        <v>570</v>
      </c>
      <c r="L858" s="87" t="s">
        <v>637</v>
      </c>
      <c r="M858" s="87" t="s">
        <v>638</v>
      </c>
    </row>
    <row r="859" spans="1:13" ht="17.25" customHeight="1">
      <c r="A859" s="161" t="s">
        <v>708</v>
      </c>
      <c r="B859" s="162"/>
      <c r="C859" s="163"/>
      <c r="D859" s="4">
        <v>18477606.4</v>
      </c>
      <c r="E859" s="4">
        <v>8204624.94</v>
      </c>
      <c r="F859" s="4">
        <v>10272981.46</v>
      </c>
      <c r="H859" s="170" t="s">
        <v>708</v>
      </c>
      <c r="I859" s="171"/>
      <c r="J859" s="5">
        <v>380981.88</v>
      </c>
      <c r="K859" s="4">
        <v>15593662.19</v>
      </c>
      <c r="L859" s="4">
        <v>9019300.81</v>
      </c>
      <c r="M859" s="4">
        <v>6574861.38</v>
      </c>
    </row>
    <row r="860" spans="1:13" ht="12.75">
      <c r="A860" s="31"/>
      <c r="B860" s="7"/>
      <c r="C860" s="7"/>
      <c r="D860" s="44"/>
      <c r="E860" s="44"/>
      <c r="F860" s="45"/>
      <c r="H860" s="174" t="s">
        <v>572</v>
      </c>
      <c r="I860" s="174"/>
      <c r="J860" s="2">
        <v>118599.67</v>
      </c>
      <c r="K860" s="16"/>
      <c r="L860" s="109"/>
      <c r="M860" s="16"/>
    </row>
    <row r="861" spans="1:13" ht="12.75">
      <c r="A861" s="50"/>
      <c r="B861" s="169"/>
      <c r="C861" s="169"/>
      <c r="D861" s="44"/>
      <c r="E861" s="44"/>
      <c r="F861" s="45"/>
      <c r="H861" s="174" t="s">
        <v>573</v>
      </c>
      <c r="I861" s="174"/>
      <c r="J861" s="2">
        <v>6168.45</v>
      </c>
      <c r="K861" s="16"/>
      <c r="L861" s="109"/>
      <c r="M861" s="16"/>
    </row>
    <row r="862" spans="1:13" ht="12.75">
      <c r="A862" s="31"/>
      <c r="B862" s="169"/>
      <c r="C862" s="169"/>
      <c r="D862" s="44"/>
      <c r="E862" s="44"/>
      <c r="F862" s="45"/>
      <c r="H862" s="174" t="s">
        <v>574</v>
      </c>
      <c r="I862" s="174"/>
      <c r="J862" s="2">
        <v>35342.86</v>
      </c>
      <c r="K862" s="16"/>
      <c r="L862" s="109"/>
      <c r="M862" s="16"/>
    </row>
    <row r="863" spans="1:13" ht="12.75">
      <c r="A863" s="31"/>
      <c r="B863" s="169"/>
      <c r="C863" s="169"/>
      <c r="D863" s="44"/>
      <c r="E863" s="44"/>
      <c r="F863" s="45"/>
      <c r="H863" s="174" t="s">
        <v>470</v>
      </c>
      <c r="I863" s="174"/>
      <c r="J863" s="2">
        <v>4813.48</v>
      </c>
      <c r="K863" s="16"/>
      <c r="L863" s="109"/>
      <c r="M863" s="16"/>
    </row>
    <row r="864" spans="1:13" ht="12.75">
      <c r="A864" s="31"/>
      <c r="B864" s="169"/>
      <c r="C864" s="169"/>
      <c r="D864" s="44"/>
      <c r="E864" s="44"/>
      <c r="F864" s="45"/>
      <c r="H864" s="174" t="s">
        <v>575</v>
      </c>
      <c r="I864" s="174"/>
      <c r="J864" s="2">
        <v>2155.15</v>
      </c>
      <c r="K864" s="16"/>
      <c r="L864" s="109"/>
      <c r="M864" s="16"/>
    </row>
    <row r="865" spans="1:13" ht="12.75">
      <c r="A865" s="31"/>
      <c r="B865" s="169"/>
      <c r="C865" s="169"/>
      <c r="D865" s="44"/>
      <c r="E865" s="44"/>
      <c r="F865" s="45"/>
      <c r="H865" s="174" t="s">
        <v>577</v>
      </c>
      <c r="I865" s="174"/>
      <c r="J865" s="2">
        <v>4176.06</v>
      </c>
      <c r="K865" s="16"/>
      <c r="L865" s="109"/>
      <c r="M865" s="16"/>
    </row>
    <row r="866" spans="1:13" ht="12.75">
      <c r="A866" s="31"/>
      <c r="B866" s="169"/>
      <c r="C866" s="169"/>
      <c r="D866" s="44"/>
      <c r="E866" s="44"/>
      <c r="F866" s="45"/>
      <c r="H866" s="174" t="s">
        <v>576</v>
      </c>
      <c r="I866" s="174"/>
      <c r="J866" s="2">
        <v>6202.53</v>
      </c>
      <c r="K866" s="16"/>
      <c r="L866" s="109"/>
      <c r="M866" s="16"/>
    </row>
    <row r="867" spans="1:13" ht="12.75">
      <c r="A867" s="31"/>
      <c r="B867" s="169"/>
      <c r="C867" s="169"/>
      <c r="D867" s="44"/>
      <c r="E867" s="44"/>
      <c r="F867" s="45"/>
      <c r="H867" s="174" t="s">
        <v>578</v>
      </c>
      <c r="I867" s="174"/>
      <c r="J867" s="2">
        <v>48680.5</v>
      </c>
      <c r="K867" s="16"/>
      <c r="L867" s="109"/>
      <c r="M867" s="16"/>
    </row>
    <row r="868" spans="1:13" ht="12.75">
      <c r="A868" s="31"/>
      <c r="B868" s="169"/>
      <c r="C868" s="169"/>
      <c r="D868" s="44"/>
      <c r="E868" s="44"/>
      <c r="F868" s="45"/>
      <c r="H868" s="174" t="s">
        <v>174</v>
      </c>
      <c r="I868" s="174"/>
      <c r="J868" s="2">
        <v>2452.89</v>
      </c>
      <c r="K868" s="16"/>
      <c r="L868" s="109"/>
      <c r="M868" s="16"/>
    </row>
    <row r="869" spans="1:13" ht="26.25" customHeight="1">
      <c r="A869" s="31"/>
      <c r="B869" s="169"/>
      <c r="C869" s="169"/>
      <c r="D869" s="44"/>
      <c r="E869" s="44"/>
      <c r="F869" s="45"/>
      <c r="H869" s="174" t="s">
        <v>596</v>
      </c>
      <c r="I869" s="174"/>
      <c r="J869" s="2">
        <v>2134.9</v>
      </c>
      <c r="K869" s="16"/>
      <c r="L869" s="109"/>
      <c r="M869" s="16"/>
    </row>
    <row r="870" spans="1:13" ht="12.75">
      <c r="A870" s="31"/>
      <c r="B870" s="169"/>
      <c r="C870" s="169"/>
      <c r="D870" s="44"/>
      <c r="E870" s="44"/>
      <c r="F870" s="45"/>
      <c r="H870" s="174" t="s">
        <v>579</v>
      </c>
      <c r="I870" s="174"/>
      <c r="J870" s="2">
        <v>50</v>
      </c>
      <c r="K870" s="16"/>
      <c r="L870" s="109"/>
      <c r="M870" s="16"/>
    </row>
    <row r="871" spans="1:13" ht="12.75">
      <c r="A871" s="31"/>
      <c r="B871" s="169"/>
      <c r="C871" s="169"/>
      <c r="D871" s="44"/>
      <c r="E871" s="44"/>
      <c r="F871" s="45"/>
      <c r="H871" s="174" t="s">
        <v>597</v>
      </c>
      <c r="I871" s="174"/>
      <c r="J871" s="2">
        <v>26237.98</v>
      </c>
      <c r="K871" s="16"/>
      <c r="L871" s="109"/>
      <c r="M871" s="16"/>
    </row>
    <row r="872" spans="1:13" ht="12.75">
      <c r="A872" s="31"/>
      <c r="B872" s="169"/>
      <c r="C872" s="169"/>
      <c r="D872" s="44"/>
      <c r="E872" s="44"/>
      <c r="F872" s="45"/>
      <c r="H872" s="174" t="s">
        <v>580</v>
      </c>
      <c r="I872" s="174"/>
      <c r="J872" s="2">
        <v>15300.29</v>
      </c>
      <c r="K872" s="16"/>
      <c r="L872" s="109"/>
      <c r="M872" s="16"/>
    </row>
    <row r="873" spans="1:13" ht="24.75" customHeight="1">
      <c r="A873" s="31"/>
      <c r="B873" s="169"/>
      <c r="C873" s="169"/>
      <c r="D873" s="44"/>
      <c r="E873" s="44"/>
      <c r="F873" s="45"/>
      <c r="H873" s="174" t="s">
        <v>598</v>
      </c>
      <c r="I873" s="174"/>
      <c r="J873" s="2">
        <v>1727.88</v>
      </c>
      <c r="K873" s="16"/>
      <c r="L873" s="109"/>
      <c r="M873" s="16"/>
    </row>
    <row r="874" spans="1:13" ht="12.75">
      <c r="A874" s="31"/>
      <c r="B874" s="169"/>
      <c r="C874" s="169"/>
      <c r="D874" s="44"/>
      <c r="E874" s="44"/>
      <c r="F874" s="45"/>
      <c r="H874" s="174" t="s">
        <v>269</v>
      </c>
      <c r="I874" s="174"/>
      <c r="J874" s="2">
        <v>11590.28</v>
      </c>
      <c r="K874" s="16"/>
      <c r="L874" s="109"/>
      <c r="M874" s="16"/>
    </row>
    <row r="875" spans="1:13" ht="12.75">
      <c r="A875" s="31"/>
      <c r="B875" s="169"/>
      <c r="C875" s="169"/>
      <c r="D875" s="44"/>
      <c r="E875" s="44"/>
      <c r="F875" s="45"/>
      <c r="H875" s="174" t="s">
        <v>581</v>
      </c>
      <c r="I875" s="174"/>
      <c r="J875" s="2">
        <v>26821.64</v>
      </c>
      <c r="K875" s="16"/>
      <c r="L875" s="109"/>
      <c r="M875" s="16"/>
    </row>
    <row r="876" spans="1:13" ht="12.75">
      <c r="A876" s="31"/>
      <c r="B876" s="169"/>
      <c r="C876" s="169"/>
      <c r="D876" s="44"/>
      <c r="E876" s="44"/>
      <c r="F876" s="45"/>
      <c r="H876" s="174" t="s">
        <v>480</v>
      </c>
      <c r="I876" s="174"/>
      <c r="J876" s="2">
        <v>2782.39</v>
      </c>
      <c r="K876" s="16"/>
      <c r="L876" s="109"/>
      <c r="M876" s="16"/>
    </row>
    <row r="877" spans="1:13" ht="25.5" customHeight="1">
      <c r="A877" s="31"/>
      <c r="B877" s="169"/>
      <c r="C877" s="169"/>
      <c r="D877" s="44"/>
      <c r="E877" s="44"/>
      <c r="F877" s="45"/>
      <c r="H877" s="174" t="s">
        <v>582</v>
      </c>
      <c r="I877" s="174"/>
      <c r="J877" s="2">
        <v>6055.74</v>
      </c>
      <c r="K877" s="16"/>
      <c r="L877" s="109"/>
      <c r="M877" s="16"/>
    </row>
    <row r="878" spans="1:13" ht="25.5" customHeight="1">
      <c r="A878" s="31"/>
      <c r="B878" s="169"/>
      <c r="C878" s="169"/>
      <c r="D878" s="44"/>
      <c r="E878" s="44"/>
      <c r="F878" s="45"/>
      <c r="H878" s="174" t="s">
        <v>583</v>
      </c>
      <c r="I878" s="174"/>
      <c r="J878" s="2">
        <v>68130.39</v>
      </c>
      <c r="K878" s="16"/>
      <c r="L878" s="109"/>
      <c r="M878" s="16"/>
    </row>
    <row r="879" spans="1:13" ht="12.75">
      <c r="A879" s="31"/>
      <c r="B879" s="169"/>
      <c r="C879" s="169"/>
      <c r="D879" s="44"/>
      <c r="E879" s="44"/>
      <c r="F879" s="45"/>
      <c r="H879" s="174" t="s">
        <v>584</v>
      </c>
      <c r="I879" s="174"/>
      <c r="J879" s="2">
        <v>4306</v>
      </c>
      <c r="K879" s="16"/>
      <c r="L879" s="109"/>
      <c r="M879" s="16"/>
    </row>
    <row r="880" spans="1:13" ht="12.75">
      <c r="A880" s="31"/>
      <c r="B880" s="169"/>
      <c r="C880" s="169"/>
      <c r="D880" s="44"/>
      <c r="E880" s="44"/>
      <c r="F880" s="45"/>
      <c r="H880" s="174" t="s">
        <v>585</v>
      </c>
      <c r="I880" s="174"/>
      <c r="J880" s="2">
        <v>54891.66</v>
      </c>
      <c r="K880" s="16"/>
      <c r="L880" s="109"/>
      <c r="M880" s="16"/>
    </row>
    <row r="881" spans="1:13" ht="12.75">
      <c r="A881" s="31"/>
      <c r="B881" s="169"/>
      <c r="C881" s="169"/>
      <c r="D881" s="44"/>
      <c r="E881" s="44"/>
      <c r="F881" s="45"/>
      <c r="H881" s="174" t="s">
        <v>586</v>
      </c>
      <c r="I881" s="174"/>
      <c r="J881" s="2">
        <v>19783.58</v>
      </c>
      <c r="K881" s="16"/>
      <c r="L881" s="109"/>
      <c r="M881" s="16"/>
    </row>
    <row r="882" spans="1:13" ht="12.75">
      <c r="A882" s="31"/>
      <c r="B882" s="169"/>
      <c r="C882" s="169"/>
      <c r="D882" s="44"/>
      <c r="E882" s="44"/>
      <c r="F882" s="45"/>
      <c r="H882" s="174" t="s">
        <v>581</v>
      </c>
      <c r="I882" s="174"/>
      <c r="J882" s="2">
        <v>24110.24</v>
      </c>
      <c r="K882" s="16"/>
      <c r="L882" s="109"/>
      <c r="M882" s="16"/>
    </row>
    <row r="883" spans="1:13" ht="12.75">
      <c r="A883" s="31"/>
      <c r="B883" s="169"/>
      <c r="C883" s="169"/>
      <c r="D883" s="44"/>
      <c r="E883" s="44"/>
      <c r="F883" s="45"/>
      <c r="H883" s="174" t="s">
        <v>176</v>
      </c>
      <c r="I883" s="174"/>
      <c r="J883" s="2">
        <v>22808.35</v>
      </c>
      <c r="K883" s="16"/>
      <c r="L883" s="109"/>
      <c r="M883" s="16"/>
    </row>
    <row r="884" spans="1:13" ht="12.75">
      <c r="A884" s="31"/>
      <c r="B884" s="169"/>
      <c r="C884" s="169"/>
      <c r="D884" s="44"/>
      <c r="E884" s="44"/>
      <c r="F884" s="45"/>
      <c r="H884" s="174" t="s">
        <v>587</v>
      </c>
      <c r="I884" s="174"/>
      <c r="J884" s="2">
        <v>36239.76</v>
      </c>
      <c r="K884" s="16"/>
      <c r="L884" s="109"/>
      <c r="M884" s="16"/>
    </row>
    <row r="885" spans="1:13" ht="12.75">
      <c r="A885" s="31"/>
      <c r="B885" s="169"/>
      <c r="C885" s="169"/>
      <c r="D885" s="44"/>
      <c r="E885" s="44"/>
      <c r="F885" s="45"/>
      <c r="H885" s="174" t="s">
        <v>588</v>
      </c>
      <c r="I885" s="174"/>
      <c r="J885" s="2">
        <v>48624.31</v>
      </c>
      <c r="K885" s="16"/>
      <c r="L885" s="109"/>
      <c r="M885" s="16"/>
    </row>
    <row r="886" spans="1:13" ht="12.75">
      <c r="A886" s="31"/>
      <c r="B886" s="169"/>
      <c r="C886" s="169"/>
      <c r="D886" s="44"/>
      <c r="E886" s="44"/>
      <c r="F886" s="45"/>
      <c r="H886" s="174" t="s">
        <v>589</v>
      </c>
      <c r="I886" s="174"/>
      <c r="J886" s="2">
        <v>45734.82</v>
      </c>
      <c r="K886" s="16"/>
      <c r="L886" s="109"/>
      <c r="M886" s="16"/>
    </row>
    <row r="887" spans="1:13" ht="26.25" customHeight="1">
      <c r="A887" s="31"/>
      <c r="B887" s="169"/>
      <c r="C887" s="169"/>
      <c r="D887" s="44"/>
      <c r="E887" s="44"/>
      <c r="F887" s="45"/>
      <c r="H887" s="174" t="s">
        <v>590</v>
      </c>
      <c r="I887" s="174"/>
      <c r="J887" s="2">
        <v>12442.94</v>
      </c>
      <c r="K887" s="16"/>
      <c r="L887" s="109"/>
      <c r="M887" s="16"/>
    </row>
    <row r="888" spans="1:13" ht="12.75">
      <c r="A888" s="31"/>
      <c r="B888" s="169"/>
      <c r="C888" s="169"/>
      <c r="D888" s="44"/>
      <c r="E888" s="44"/>
      <c r="F888" s="45"/>
      <c r="H888" s="174" t="s">
        <v>592</v>
      </c>
      <c r="I888" s="174"/>
      <c r="J888" s="2">
        <v>12560.25</v>
      </c>
      <c r="K888" s="16"/>
      <c r="L888" s="109"/>
      <c r="M888" s="16"/>
    </row>
    <row r="889" spans="1:13" ht="12.75">
      <c r="A889" s="31"/>
      <c r="B889" s="169"/>
      <c r="C889" s="169"/>
      <c r="D889" s="44"/>
      <c r="E889" s="44"/>
      <c r="F889" s="45"/>
      <c r="H889" s="174" t="s">
        <v>591</v>
      </c>
      <c r="I889" s="174"/>
      <c r="J889" s="2">
        <v>2011.62</v>
      </c>
      <c r="K889" s="16"/>
      <c r="L889" s="109"/>
      <c r="M889" s="16"/>
    </row>
    <row r="890" spans="1:13" ht="12.75">
      <c r="A890" s="31"/>
      <c r="B890" s="169"/>
      <c r="C890" s="169"/>
      <c r="D890" s="44"/>
      <c r="E890" s="44"/>
      <c r="F890" s="45"/>
      <c r="H890" s="174" t="s">
        <v>593</v>
      </c>
      <c r="I890" s="174"/>
      <c r="J890" s="2">
        <v>26404.28</v>
      </c>
      <c r="K890" s="16"/>
      <c r="L890" s="109"/>
      <c r="M890" s="16"/>
    </row>
    <row r="891" spans="1:13" ht="12.75">
      <c r="A891" s="31"/>
      <c r="B891" s="169"/>
      <c r="C891" s="169"/>
      <c r="D891" s="44"/>
      <c r="E891" s="44"/>
      <c r="F891" s="45"/>
      <c r="H891" s="174" t="s">
        <v>594</v>
      </c>
      <c r="I891" s="174"/>
      <c r="J891" s="2">
        <v>3588.36</v>
      </c>
      <c r="K891" s="16"/>
      <c r="L891" s="109"/>
      <c r="M891" s="16"/>
    </row>
    <row r="892" spans="1:13" ht="12.75">
      <c r="A892" s="31"/>
      <c r="B892" s="169"/>
      <c r="C892" s="169"/>
      <c r="D892" s="107"/>
      <c r="E892" s="107"/>
      <c r="F892" s="45"/>
      <c r="H892" s="174" t="s">
        <v>595</v>
      </c>
      <c r="I892" s="174"/>
      <c r="J892" s="2">
        <v>168.75</v>
      </c>
      <c r="K892" s="16"/>
      <c r="L892" s="109"/>
      <c r="M892" s="16"/>
    </row>
    <row r="893" spans="1:13" ht="12.75">
      <c r="A893" s="33"/>
      <c r="B893" s="34"/>
      <c r="C893" s="34"/>
      <c r="D893" s="107"/>
      <c r="E893" s="107"/>
      <c r="F893" s="108"/>
      <c r="H893" s="174" t="s">
        <v>481</v>
      </c>
      <c r="I893" s="174"/>
      <c r="J893" s="2">
        <v>19733.71</v>
      </c>
      <c r="K893" s="16"/>
      <c r="L893" s="109"/>
      <c r="M893" s="16"/>
    </row>
    <row r="894" spans="1:13" ht="13.5" customHeight="1">
      <c r="A894" s="161" t="s">
        <v>707</v>
      </c>
      <c r="B894" s="162"/>
      <c r="C894" s="163"/>
      <c r="D894" s="5">
        <f>SUM(D859:D889)</f>
        <v>18477606.4</v>
      </c>
      <c r="E894" s="5">
        <f>SUM(E859:E889)</f>
        <v>8204624.94</v>
      </c>
      <c r="F894" s="5">
        <f>(D894-E894)</f>
        <v>10272981.459999997</v>
      </c>
      <c r="H894" s="170" t="s">
        <v>707</v>
      </c>
      <c r="I894" s="171"/>
      <c r="J894" s="5">
        <f>SUM(J859:J893)</f>
        <v>1103813.5900000003</v>
      </c>
      <c r="K894" s="5">
        <f>SUM(K858:K893)</f>
        <v>15593662.19</v>
      </c>
      <c r="L894" s="5">
        <f>SUM(L858:L893)</f>
        <v>9019300.81</v>
      </c>
      <c r="M894" s="4">
        <f>(K894-L894)</f>
        <v>6574361.379999999</v>
      </c>
    </row>
    <row r="895" spans="1:13" ht="12.75">
      <c r="A895" s="164"/>
      <c r="B895" s="165"/>
      <c r="C895" s="166"/>
      <c r="D895" s="24" t="s">
        <v>599</v>
      </c>
      <c r="E895" s="24" t="s">
        <v>600</v>
      </c>
      <c r="F895" s="24" t="s">
        <v>601</v>
      </c>
      <c r="H895" s="172"/>
      <c r="I895" s="173"/>
      <c r="J895" s="114"/>
      <c r="K895" s="87" t="s">
        <v>570</v>
      </c>
      <c r="L895" s="87" t="s">
        <v>637</v>
      </c>
      <c r="M895" s="87" t="s">
        <v>638</v>
      </c>
    </row>
    <row r="896" spans="1:13" ht="13.5" customHeight="1">
      <c r="A896" s="161" t="s">
        <v>708</v>
      </c>
      <c r="B896" s="162"/>
      <c r="C896" s="163"/>
      <c r="D896" s="4">
        <v>18477606.4</v>
      </c>
      <c r="E896" s="4">
        <v>8204624.94</v>
      </c>
      <c r="F896" s="4">
        <v>10272981.46</v>
      </c>
      <c r="H896" s="170" t="s">
        <v>708</v>
      </c>
      <c r="I896" s="171"/>
      <c r="J896" s="5">
        <v>1103813.59</v>
      </c>
      <c r="K896" s="4">
        <v>15593662.19</v>
      </c>
      <c r="L896" s="4">
        <v>9019300.81</v>
      </c>
      <c r="M896" s="4">
        <v>6574861.38</v>
      </c>
    </row>
    <row r="897" spans="1:13" ht="12.75">
      <c r="A897" s="31"/>
      <c r="B897" s="7"/>
      <c r="C897" s="7"/>
      <c r="D897" s="44"/>
      <c r="E897" s="44"/>
      <c r="F897" s="45"/>
      <c r="H897" s="174" t="s">
        <v>602</v>
      </c>
      <c r="I897" s="174"/>
      <c r="J897" s="2">
        <v>1209.39</v>
      </c>
      <c r="K897" s="16"/>
      <c r="L897" s="109"/>
      <c r="M897" s="16"/>
    </row>
    <row r="898" spans="1:13" ht="12.75">
      <c r="A898" s="50"/>
      <c r="B898" s="169"/>
      <c r="C898" s="169"/>
      <c r="D898" s="44"/>
      <c r="E898" s="44"/>
      <c r="F898" s="45"/>
      <c r="H898" s="174" t="s">
        <v>603</v>
      </c>
      <c r="I898" s="174"/>
      <c r="J898" s="2">
        <v>266.5</v>
      </c>
      <c r="K898" s="16"/>
      <c r="L898" s="109"/>
      <c r="M898" s="16"/>
    </row>
    <row r="899" spans="1:13" ht="12.75">
      <c r="A899" s="31"/>
      <c r="B899" s="169"/>
      <c r="C899" s="169"/>
      <c r="D899" s="44"/>
      <c r="E899" s="44"/>
      <c r="F899" s="45"/>
      <c r="H899" s="174" t="s">
        <v>604</v>
      </c>
      <c r="I899" s="174"/>
      <c r="J899" s="2">
        <v>2928</v>
      </c>
      <c r="K899" s="16"/>
      <c r="L899" s="109"/>
      <c r="M899" s="16"/>
    </row>
    <row r="900" spans="1:13" ht="12.75">
      <c r="A900" s="31"/>
      <c r="B900" s="169"/>
      <c r="C900" s="169"/>
      <c r="D900" s="44"/>
      <c r="E900" s="44"/>
      <c r="F900" s="45"/>
      <c r="H900" s="174" t="s">
        <v>605</v>
      </c>
      <c r="I900" s="174"/>
      <c r="J900" s="2">
        <v>11138.49</v>
      </c>
      <c r="K900" s="16"/>
      <c r="L900" s="109"/>
      <c r="M900" s="16"/>
    </row>
    <row r="901" spans="1:13" ht="12.75">
      <c r="A901" s="31"/>
      <c r="B901" s="169"/>
      <c r="C901" s="169"/>
      <c r="D901" s="44"/>
      <c r="E901" s="44"/>
      <c r="F901" s="45"/>
      <c r="H901" s="174" t="s">
        <v>606</v>
      </c>
      <c r="I901" s="174"/>
      <c r="J901" s="2">
        <v>8951.92</v>
      </c>
      <c r="K901" s="16"/>
      <c r="L901" s="109"/>
      <c r="M901" s="16"/>
    </row>
    <row r="902" spans="1:13" ht="12.75">
      <c r="A902" s="31"/>
      <c r="B902" s="169"/>
      <c r="C902" s="169"/>
      <c r="D902" s="44"/>
      <c r="E902" s="44"/>
      <c r="F902" s="45"/>
      <c r="H902" s="174" t="s">
        <v>607</v>
      </c>
      <c r="I902" s="174"/>
      <c r="J902" s="2">
        <v>20332.8</v>
      </c>
      <c r="K902" s="16"/>
      <c r="L902" s="109"/>
      <c r="M902" s="16"/>
    </row>
    <row r="903" spans="1:13" ht="12.75">
      <c r="A903" s="31"/>
      <c r="B903" s="169"/>
      <c r="C903" s="169"/>
      <c r="D903" s="44"/>
      <c r="E903" s="44"/>
      <c r="F903" s="45"/>
      <c r="H903" s="174" t="s">
        <v>608</v>
      </c>
      <c r="I903" s="174"/>
      <c r="J903" s="2">
        <v>19575.16</v>
      </c>
      <c r="K903" s="16"/>
      <c r="L903" s="109"/>
      <c r="M903" s="16"/>
    </row>
    <row r="904" spans="1:13" ht="12.75">
      <c r="A904" s="31"/>
      <c r="B904" s="169"/>
      <c r="C904" s="169"/>
      <c r="D904" s="44"/>
      <c r="E904" s="44"/>
      <c r="F904" s="45"/>
      <c r="H904" s="174" t="s">
        <v>566</v>
      </c>
      <c r="I904" s="174"/>
      <c r="J904" s="2">
        <v>4390.1</v>
      </c>
      <c r="K904" s="16"/>
      <c r="L904" s="109"/>
      <c r="M904" s="16"/>
    </row>
    <row r="905" spans="1:13" ht="12.75">
      <c r="A905" s="31"/>
      <c r="B905" s="169"/>
      <c r="C905" s="169"/>
      <c r="D905" s="44"/>
      <c r="E905" s="44"/>
      <c r="F905" s="45"/>
      <c r="H905" s="174" t="s">
        <v>609</v>
      </c>
      <c r="I905" s="174"/>
      <c r="J905" s="2">
        <v>9482.18</v>
      </c>
      <c r="K905" s="16"/>
      <c r="L905" s="109"/>
      <c r="M905" s="16"/>
    </row>
    <row r="906" spans="1:13" ht="12.75">
      <c r="A906" s="31"/>
      <c r="B906" s="169"/>
      <c r="C906" s="169"/>
      <c r="D906" s="44"/>
      <c r="E906" s="44"/>
      <c r="F906" s="45"/>
      <c r="H906" s="174" t="s">
        <v>610</v>
      </c>
      <c r="I906" s="174"/>
      <c r="J906" s="2">
        <v>58845.22</v>
      </c>
      <c r="K906" s="16"/>
      <c r="L906" s="109"/>
      <c r="M906" s="16"/>
    </row>
    <row r="907" spans="1:13" ht="12.75">
      <c r="A907" s="31"/>
      <c r="B907" s="169"/>
      <c r="C907" s="169"/>
      <c r="D907" s="44"/>
      <c r="E907" s="44"/>
      <c r="F907" s="45"/>
      <c r="H907" s="174" t="s">
        <v>611</v>
      </c>
      <c r="I907" s="174"/>
      <c r="J907" s="2">
        <v>51159.81</v>
      </c>
      <c r="K907" s="16"/>
      <c r="L907" s="109"/>
      <c r="M907" s="16"/>
    </row>
    <row r="908" spans="1:13" ht="12.75">
      <c r="A908" s="31"/>
      <c r="B908" s="169"/>
      <c r="C908" s="169"/>
      <c r="D908" s="44"/>
      <c r="E908" s="44"/>
      <c r="F908" s="45"/>
      <c r="H908" s="174" t="s">
        <v>612</v>
      </c>
      <c r="I908" s="174"/>
      <c r="J908" s="2">
        <v>277.26</v>
      </c>
      <c r="K908" s="16"/>
      <c r="L908" s="109"/>
      <c r="M908" s="16"/>
    </row>
    <row r="909" spans="1:13" ht="12.75">
      <c r="A909" s="31"/>
      <c r="B909" s="169"/>
      <c r="C909" s="169"/>
      <c r="D909" s="44"/>
      <c r="E909" s="44"/>
      <c r="F909" s="45"/>
      <c r="H909" s="174" t="s">
        <v>613</v>
      </c>
      <c r="I909" s="174"/>
      <c r="J909" s="2">
        <v>577.36</v>
      </c>
      <c r="K909" s="16"/>
      <c r="L909" s="109"/>
      <c r="M909" s="16"/>
    </row>
    <row r="910" spans="1:13" ht="12.75">
      <c r="A910" s="31"/>
      <c r="B910" s="169"/>
      <c r="C910" s="169"/>
      <c r="D910" s="44"/>
      <c r="E910" s="44"/>
      <c r="F910" s="45"/>
      <c r="H910" s="174" t="s">
        <v>614</v>
      </c>
      <c r="I910" s="174"/>
      <c r="J910" s="2">
        <v>48033.56</v>
      </c>
      <c r="K910" s="16"/>
      <c r="L910" s="109"/>
      <c r="M910" s="16"/>
    </row>
    <row r="911" spans="1:13" ht="12.75">
      <c r="A911" s="31"/>
      <c r="B911" s="169"/>
      <c r="C911" s="169"/>
      <c r="D911" s="44"/>
      <c r="E911" s="44"/>
      <c r="F911" s="45"/>
      <c r="H911" s="174" t="s">
        <v>615</v>
      </c>
      <c r="I911" s="174"/>
      <c r="J911" s="2">
        <v>33523.4</v>
      </c>
      <c r="K911" s="16"/>
      <c r="L911" s="109"/>
      <c r="M911" s="16"/>
    </row>
    <row r="912" spans="1:13" ht="12.75">
      <c r="A912" s="31"/>
      <c r="B912" s="169"/>
      <c r="C912" s="169"/>
      <c r="D912" s="44"/>
      <c r="E912" s="44"/>
      <c r="F912" s="45"/>
      <c r="H912" s="174" t="s">
        <v>616</v>
      </c>
      <c r="I912" s="174"/>
      <c r="J912" s="2">
        <v>988.3</v>
      </c>
      <c r="K912" s="16"/>
      <c r="L912" s="109"/>
      <c r="M912" s="16"/>
    </row>
    <row r="913" spans="1:13" ht="12.75">
      <c r="A913" s="31"/>
      <c r="B913" s="169"/>
      <c r="C913" s="169"/>
      <c r="D913" s="44"/>
      <c r="E913" s="44"/>
      <c r="F913" s="45"/>
      <c r="H913" s="174" t="s">
        <v>617</v>
      </c>
      <c r="I913" s="174"/>
      <c r="J913" s="2">
        <v>35143.62</v>
      </c>
      <c r="K913" s="16"/>
      <c r="L913" s="109"/>
      <c r="M913" s="16"/>
    </row>
    <row r="914" spans="1:13" ht="12.75">
      <c r="A914" s="31"/>
      <c r="B914" s="169"/>
      <c r="C914" s="169"/>
      <c r="D914" s="44"/>
      <c r="E914" s="44"/>
      <c r="F914" s="45"/>
      <c r="H914" s="174" t="s">
        <v>618</v>
      </c>
      <c r="I914" s="174"/>
      <c r="J914" s="2">
        <v>32221.68</v>
      </c>
      <c r="K914" s="16"/>
      <c r="L914" s="109"/>
      <c r="M914" s="16"/>
    </row>
    <row r="915" spans="1:13" ht="12.75">
      <c r="A915" s="31"/>
      <c r="B915" s="169"/>
      <c r="C915" s="169"/>
      <c r="D915" s="44"/>
      <c r="E915" s="44"/>
      <c r="F915" s="45"/>
      <c r="H915" s="174" t="s">
        <v>619</v>
      </c>
      <c r="I915" s="174"/>
      <c r="J915" s="2">
        <v>31478.2</v>
      </c>
      <c r="K915" s="16"/>
      <c r="L915" s="109"/>
      <c r="M915" s="16"/>
    </row>
    <row r="916" spans="1:13" ht="12.75">
      <c r="A916" s="31"/>
      <c r="B916" s="169"/>
      <c r="C916" s="169"/>
      <c r="D916" s="44"/>
      <c r="E916" s="44"/>
      <c r="F916" s="45"/>
      <c r="H916" s="174" t="s">
        <v>620</v>
      </c>
      <c r="I916" s="174"/>
      <c r="J916" s="2">
        <v>23027.98</v>
      </c>
      <c r="K916" s="16"/>
      <c r="L916" s="109"/>
      <c r="M916" s="16"/>
    </row>
    <row r="917" spans="1:13" ht="28.5" customHeight="1">
      <c r="A917" s="31"/>
      <c r="B917" s="169"/>
      <c r="C917" s="169"/>
      <c r="D917" s="44"/>
      <c r="E917" s="44"/>
      <c r="F917" s="45"/>
      <c r="H917" s="174" t="s">
        <v>621</v>
      </c>
      <c r="I917" s="174"/>
      <c r="J917" s="2">
        <v>48842.34</v>
      </c>
      <c r="K917" s="16"/>
      <c r="L917" s="109"/>
      <c r="M917" s="16"/>
    </row>
    <row r="918" spans="1:13" ht="12.75">
      <c r="A918" s="31"/>
      <c r="B918" s="169"/>
      <c r="C918" s="169"/>
      <c r="D918" s="44"/>
      <c r="E918" s="44"/>
      <c r="F918" s="45"/>
      <c r="H918" s="174" t="s">
        <v>257</v>
      </c>
      <c r="I918" s="174"/>
      <c r="J918" s="2">
        <v>46925.06</v>
      </c>
      <c r="K918" s="16"/>
      <c r="L918" s="109"/>
      <c r="M918" s="16"/>
    </row>
    <row r="919" spans="1:13" ht="12.75">
      <c r="A919" s="31"/>
      <c r="B919" s="169"/>
      <c r="C919" s="169"/>
      <c r="D919" s="44"/>
      <c r="E919" s="44"/>
      <c r="F919" s="45"/>
      <c r="H919" s="174" t="s">
        <v>622</v>
      </c>
      <c r="I919" s="174"/>
      <c r="J919" s="2">
        <v>500</v>
      </c>
      <c r="K919" s="16"/>
      <c r="L919" s="109"/>
      <c r="M919" s="16"/>
    </row>
    <row r="920" spans="1:13" ht="12.75">
      <c r="A920" s="31"/>
      <c r="B920" s="169"/>
      <c r="C920" s="169"/>
      <c r="D920" s="44"/>
      <c r="E920" s="44"/>
      <c r="F920" s="45"/>
      <c r="H920" s="174" t="s">
        <v>623</v>
      </c>
      <c r="I920" s="174"/>
      <c r="J920" s="2">
        <v>187.5</v>
      </c>
      <c r="K920" s="16"/>
      <c r="L920" s="109"/>
      <c r="M920" s="16"/>
    </row>
    <row r="921" spans="1:13" ht="12.75">
      <c r="A921" s="31"/>
      <c r="B921" s="169"/>
      <c r="C921" s="169"/>
      <c r="D921" s="44"/>
      <c r="E921" s="44"/>
      <c r="F921" s="45"/>
      <c r="H921" s="174" t="s">
        <v>624</v>
      </c>
      <c r="I921" s="174"/>
      <c r="J921" s="2">
        <v>1210.5</v>
      </c>
      <c r="K921" s="16"/>
      <c r="L921" s="109"/>
      <c r="M921" s="16"/>
    </row>
    <row r="922" spans="1:13" ht="12.75">
      <c r="A922" s="31"/>
      <c r="B922" s="169"/>
      <c r="C922" s="169"/>
      <c r="D922" s="44"/>
      <c r="E922" s="44"/>
      <c r="F922" s="45"/>
      <c r="H922" s="174" t="s">
        <v>625</v>
      </c>
      <c r="I922" s="174"/>
      <c r="J922" s="2">
        <v>12606.29</v>
      </c>
      <c r="K922" s="16"/>
      <c r="L922" s="109"/>
      <c r="M922" s="16"/>
    </row>
    <row r="923" spans="1:13" ht="12.75">
      <c r="A923" s="31"/>
      <c r="B923" s="169"/>
      <c r="C923" s="169"/>
      <c r="D923" s="44"/>
      <c r="E923" s="44"/>
      <c r="F923" s="45"/>
      <c r="H923" s="174" t="s">
        <v>626</v>
      </c>
      <c r="I923" s="174"/>
      <c r="J923" s="2">
        <v>133683.54</v>
      </c>
      <c r="K923" s="16"/>
      <c r="L923" s="109"/>
      <c r="M923" s="16"/>
    </row>
    <row r="924" spans="1:13" ht="12.75">
      <c r="A924" s="31"/>
      <c r="B924" s="169"/>
      <c r="C924" s="169"/>
      <c r="D924" s="44"/>
      <c r="E924" s="44"/>
      <c r="F924" s="45"/>
      <c r="H924" s="174" t="s">
        <v>482</v>
      </c>
      <c r="I924" s="174"/>
      <c r="J924" s="2">
        <v>9724.01</v>
      </c>
      <c r="K924" s="16"/>
      <c r="L924" s="109"/>
      <c r="M924" s="16"/>
    </row>
    <row r="925" spans="1:13" ht="12.75">
      <c r="A925" s="31"/>
      <c r="B925" s="169"/>
      <c r="C925" s="169"/>
      <c r="D925" s="44"/>
      <c r="E925" s="44"/>
      <c r="F925" s="45"/>
      <c r="H925" s="174" t="s">
        <v>627</v>
      </c>
      <c r="I925" s="174"/>
      <c r="J925" s="2">
        <v>84.79</v>
      </c>
      <c r="K925" s="16"/>
      <c r="L925" s="109"/>
      <c r="M925" s="16"/>
    </row>
    <row r="926" spans="1:13" ht="12.75">
      <c r="A926" s="31"/>
      <c r="B926" s="169"/>
      <c r="C926" s="169"/>
      <c r="D926" s="44"/>
      <c r="E926" s="44"/>
      <c r="F926" s="45"/>
      <c r="H926" s="174" t="s">
        <v>628</v>
      </c>
      <c r="I926" s="174"/>
      <c r="J926" s="2">
        <v>2000</v>
      </c>
      <c r="K926" s="16"/>
      <c r="L926" s="109"/>
      <c r="M926" s="16"/>
    </row>
    <row r="927" spans="1:13" ht="12.75">
      <c r="A927" s="31"/>
      <c r="B927" s="169"/>
      <c r="C927" s="169"/>
      <c r="D927" s="44"/>
      <c r="E927" s="44"/>
      <c r="F927" s="45"/>
      <c r="H927" s="174" t="s">
        <v>629</v>
      </c>
      <c r="I927" s="174"/>
      <c r="J927" s="2">
        <v>4260.07</v>
      </c>
      <c r="K927" s="16"/>
      <c r="L927" s="109"/>
      <c r="M927" s="16"/>
    </row>
    <row r="928" spans="1:13" ht="12.75">
      <c r="A928" s="31"/>
      <c r="B928" s="169"/>
      <c r="C928" s="169"/>
      <c r="D928" s="44"/>
      <c r="E928" s="44"/>
      <c r="F928" s="45"/>
      <c r="H928" s="174" t="s">
        <v>483</v>
      </c>
      <c r="I928" s="174"/>
      <c r="J928" s="2">
        <v>4860.67</v>
      </c>
      <c r="K928" s="16"/>
      <c r="L928" s="109"/>
      <c r="M928" s="16"/>
    </row>
    <row r="929" spans="1:13" ht="12.75">
      <c r="A929" s="31"/>
      <c r="B929" s="169"/>
      <c r="C929" s="169"/>
      <c r="D929" s="44"/>
      <c r="E929" s="44"/>
      <c r="F929" s="45"/>
      <c r="H929" s="174" t="s">
        <v>630</v>
      </c>
      <c r="I929" s="174"/>
      <c r="J929" s="2">
        <v>20265.8</v>
      </c>
      <c r="K929" s="16"/>
      <c r="L929" s="109"/>
      <c r="M929" s="16"/>
    </row>
    <row r="930" spans="1:13" ht="12.75">
      <c r="A930" s="31"/>
      <c r="B930" s="169"/>
      <c r="C930" s="169"/>
      <c r="D930" s="44"/>
      <c r="E930" s="44"/>
      <c r="F930" s="45"/>
      <c r="H930" s="174" t="s">
        <v>631</v>
      </c>
      <c r="I930" s="174"/>
      <c r="J930" s="2">
        <v>500</v>
      </c>
      <c r="K930" s="16"/>
      <c r="L930" s="109"/>
      <c r="M930" s="16"/>
    </row>
    <row r="931" spans="1:13" ht="15.75" customHeight="1">
      <c r="A931" s="31"/>
      <c r="B931" s="169"/>
      <c r="C931" s="169"/>
      <c r="D931" s="44"/>
      <c r="E931" s="44"/>
      <c r="F931" s="45"/>
      <c r="H931" s="279" t="s">
        <v>692</v>
      </c>
      <c r="I931" s="280"/>
      <c r="J931" s="281"/>
      <c r="K931" s="4">
        <f>SUM(J896:J930)</f>
        <v>1783015.0900000003</v>
      </c>
      <c r="L931" s="87"/>
      <c r="M931" s="4">
        <f>(K931-L931)</f>
        <v>1783015.0900000003</v>
      </c>
    </row>
    <row r="932" spans="1:13" ht="33.75" customHeight="1">
      <c r="A932" s="31"/>
      <c r="B932" s="169"/>
      <c r="C932" s="169"/>
      <c r="D932" s="44"/>
      <c r="E932" s="44"/>
      <c r="F932" s="45"/>
      <c r="H932" s="182" t="s">
        <v>699</v>
      </c>
      <c r="I932" s="183"/>
      <c r="J932" s="184"/>
      <c r="K932" s="176"/>
      <c r="L932" s="177"/>
      <c r="M932" s="178"/>
    </row>
    <row r="933" spans="1:13" ht="12.75">
      <c r="A933" s="31"/>
      <c r="B933" s="169"/>
      <c r="C933" s="169"/>
      <c r="D933" s="44"/>
      <c r="E933" s="44"/>
      <c r="F933" s="45"/>
      <c r="H933" s="174" t="s">
        <v>529</v>
      </c>
      <c r="I933" s="174"/>
      <c r="J933" s="2">
        <v>75002.49</v>
      </c>
      <c r="K933" s="16"/>
      <c r="L933" s="109"/>
      <c r="M933" s="16"/>
    </row>
    <row r="934" spans="1:13" ht="12.75">
      <c r="A934" s="31"/>
      <c r="B934" s="169"/>
      <c r="C934" s="169"/>
      <c r="D934" s="44"/>
      <c r="E934" s="44"/>
      <c r="F934" s="45"/>
      <c r="H934" s="174" t="s">
        <v>530</v>
      </c>
      <c r="I934" s="174"/>
      <c r="J934" s="2">
        <v>15550</v>
      </c>
      <c r="K934" s="16"/>
      <c r="L934" s="109"/>
      <c r="M934" s="16"/>
    </row>
    <row r="935" spans="1:13" ht="12.75">
      <c r="A935" s="31"/>
      <c r="B935" s="169"/>
      <c r="C935" s="169"/>
      <c r="D935" s="44"/>
      <c r="E935" s="44"/>
      <c r="F935" s="45"/>
      <c r="H935" s="174" t="s">
        <v>632</v>
      </c>
      <c r="I935" s="174"/>
      <c r="J935" s="2">
        <v>810</v>
      </c>
      <c r="K935" s="16"/>
      <c r="L935" s="109"/>
      <c r="M935" s="16"/>
    </row>
    <row r="936" spans="1:13" ht="12.75">
      <c r="A936" s="31"/>
      <c r="B936" s="169"/>
      <c r="C936" s="169"/>
      <c r="D936" s="44"/>
      <c r="E936" s="44"/>
      <c r="F936" s="45"/>
      <c r="H936" s="174" t="s">
        <v>633</v>
      </c>
      <c r="I936" s="174"/>
      <c r="J936" s="2">
        <v>51.03</v>
      </c>
      <c r="K936" s="16"/>
      <c r="L936" s="109"/>
      <c r="M936" s="16"/>
    </row>
    <row r="937" spans="1:13" ht="12.75">
      <c r="A937" s="31"/>
      <c r="B937" s="169"/>
      <c r="C937" s="169"/>
      <c r="D937" s="107"/>
      <c r="E937" s="107"/>
      <c r="F937" s="45"/>
      <c r="H937" s="174" t="s">
        <v>634</v>
      </c>
      <c r="I937" s="174"/>
      <c r="J937" s="2">
        <v>1700</v>
      </c>
      <c r="K937" s="16"/>
      <c r="L937" s="109"/>
      <c r="M937" s="16"/>
    </row>
    <row r="938" spans="1:13" ht="12.75">
      <c r="A938" s="33"/>
      <c r="B938" s="34"/>
      <c r="C938" s="34"/>
      <c r="D938" s="107"/>
      <c r="E938" s="107"/>
      <c r="F938" s="108"/>
      <c r="H938" s="174" t="s">
        <v>635</v>
      </c>
      <c r="I938" s="174"/>
      <c r="J938" s="2">
        <v>246.83</v>
      </c>
      <c r="K938" s="16"/>
      <c r="L938" s="109"/>
      <c r="M938" s="16"/>
    </row>
    <row r="939" spans="1:13" ht="12.75">
      <c r="A939" s="161" t="s">
        <v>707</v>
      </c>
      <c r="B939" s="162"/>
      <c r="C939" s="163"/>
      <c r="D939" s="5">
        <f>SUM(D896:D934)</f>
        <v>18477606.4</v>
      </c>
      <c r="E939" s="5">
        <f>SUM(E896:E934)</f>
        <v>8204624.94</v>
      </c>
      <c r="F939" s="5">
        <f>(D939-E939)</f>
        <v>10272981.459999997</v>
      </c>
      <c r="H939" s="170" t="s">
        <v>707</v>
      </c>
      <c r="I939" s="171"/>
      <c r="J939" s="5">
        <f>SUM(J933:J938)</f>
        <v>93360.35</v>
      </c>
      <c r="K939" s="5">
        <f>SUM(K896:K938)</f>
        <v>17376677.28</v>
      </c>
      <c r="L939" s="5">
        <f>SUM(L896:L938)</f>
        <v>9019300.81</v>
      </c>
      <c r="M939" s="4">
        <f>(K939-L939)</f>
        <v>8357376.470000001</v>
      </c>
    </row>
    <row r="940" spans="1:13" ht="12.75">
      <c r="A940" s="164"/>
      <c r="B940" s="165"/>
      <c r="C940" s="166"/>
      <c r="D940" s="24" t="s">
        <v>599</v>
      </c>
      <c r="E940" s="24" t="s">
        <v>600</v>
      </c>
      <c r="F940" s="24" t="s">
        <v>601</v>
      </c>
      <c r="H940" s="172"/>
      <c r="I940" s="173"/>
      <c r="J940" s="114"/>
      <c r="K940" s="87" t="s">
        <v>636</v>
      </c>
      <c r="L940" s="87" t="s">
        <v>637</v>
      </c>
      <c r="M940" s="87" t="s">
        <v>639</v>
      </c>
    </row>
    <row r="941" spans="1:13" ht="12.75">
      <c r="A941" s="161" t="s">
        <v>708</v>
      </c>
      <c r="B941" s="162"/>
      <c r="C941" s="163"/>
      <c r="D941" s="4">
        <v>18477606.4</v>
      </c>
      <c r="E941" s="4">
        <v>8204624.94</v>
      </c>
      <c r="F941" s="4">
        <v>10272981.46</v>
      </c>
      <c r="H941" s="170" t="s">
        <v>708</v>
      </c>
      <c r="I941" s="171"/>
      <c r="J941" s="5">
        <v>93360.35</v>
      </c>
      <c r="K941" s="4">
        <v>17376677.28</v>
      </c>
      <c r="L941" s="4">
        <v>9019300.81</v>
      </c>
      <c r="M941" s="4">
        <v>8357376.47</v>
      </c>
    </row>
    <row r="942" spans="1:13" ht="19.5" customHeight="1">
      <c r="A942" s="149" t="s">
        <v>484</v>
      </c>
      <c r="B942" s="186"/>
      <c r="C942" s="187"/>
      <c r="D942" s="185"/>
      <c r="E942" s="186"/>
      <c r="F942" s="187"/>
      <c r="H942" s="174" t="s">
        <v>642</v>
      </c>
      <c r="I942" s="174"/>
      <c r="J942" s="2">
        <v>20.25</v>
      </c>
      <c r="K942" s="16"/>
      <c r="L942" s="109"/>
      <c r="M942" s="16"/>
    </row>
    <row r="943" spans="1:13" ht="12.75">
      <c r="A943" s="55" t="s">
        <v>744</v>
      </c>
      <c r="B943" s="93">
        <v>29528.96</v>
      </c>
      <c r="C943" s="63"/>
      <c r="D943" s="63"/>
      <c r="E943" s="63"/>
      <c r="F943" s="63"/>
      <c r="H943" s="174" t="s">
        <v>643</v>
      </c>
      <c r="I943" s="174"/>
      <c r="J943" s="2">
        <v>18500</v>
      </c>
      <c r="K943" s="16"/>
      <c r="L943" s="109"/>
      <c r="M943" s="16"/>
    </row>
    <row r="944" spans="1:13" ht="26.25" customHeight="1">
      <c r="A944" s="55" t="s">
        <v>745</v>
      </c>
      <c r="B944" s="112">
        <v>3517372.26</v>
      </c>
      <c r="C944" s="90"/>
      <c r="D944" s="63"/>
      <c r="E944" s="63"/>
      <c r="F944" s="63"/>
      <c r="H944" s="174" t="s">
        <v>644</v>
      </c>
      <c r="I944" s="174"/>
      <c r="J944" s="2">
        <v>30</v>
      </c>
      <c r="K944" s="16"/>
      <c r="L944" s="109"/>
      <c r="M944" s="16"/>
    </row>
    <row r="945" spans="1:13" ht="12.75">
      <c r="A945" s="167" t="s">
        <v>746</v>
      </c>
      <c r="B945" s="168"/>
      <c r="C945" s="96">
        <f>SUM(B943:B945)</f>
        <v>3546901.2199999997</v>
      </c>
      <c r="D945" s="63"/>
      <c r="E945" s="63"/>
      <c r="F945" s="63"/>
      <c r="H945" s="174" t="s">
        <v>645</v>
      </c>
      <c r="I945" s="174"/>
      <c r="J945" s="2">
        <v>12000</v>
      </c>
      <c r="K945" s="16"/>
      <c r="L945" s="109"/>
      <c r="M945" s="16"/>
    </row>
    <row r="946" spans="1:13" ht="12.75">
      <c r="A946" s="55" t="s">
        <v>378</v>
      </c>
      <c r="B946" s="115">
        <v>283206.31</v>
      </c>
      <c r="C946" s="63"/>
      <c r="D946" s="63"/>
      <c r="E946" s="63"/>
      <c r="F946" s="63"/>
      <c r="H946" s="174" t="s">
        <v>646</v>
      </c>
      <c r="I946" s="174"/>
      <c r="J946" s="2">
        <v>307.8</v>
      </c>
      <c r="K946" s="16"/>
      <c r="L946" s="109"/>
      <c r="M946" s="16"/>
    </row>
    <row r="947" spans="1:13" ht="12.75">
      <c r="A947" s="55" t="s">
        <v>640</v>
      </c>
      <c r="B947" s="93">
        <v>70069.77</v>
      </c>
      <c r="C947" s="63"/>
      <c r="D947" s="63"/>
      <c r="E947" s="63"/>
      <c r="F947" s="63"/>
      <c r="H947" s="174" t="s">
        <v>647</v>
      </c>
      <c r="I947" s="174"/>
      <c r="J947" s="2">
        <v>100</v>
      </c>
      <c r="K947" s="16"/>
      <c r="L947" s="109"/>
      <c r="M947" s="16"/>
    </row>
    <row r="948" spans="1:13" ht="12.75">
      <c r="A948" s="55" t="s">
        <v>641</v>
      </c>
      <c r="B948" s="93">
        <v>133320.45</v>
      </c>
      <c r="C948" s="63"/>
      <c r="D948" s="63"/>
      <c r="E948" s="63"/>
      <c r="F948" s="63"/>
      <c r="H948" s="174" t="s">
        <v>532</v>
      </c>
      <c r="I948" s="174"/>
      <c r="J948" s="2">
        <v>1755</v>
      </c>
      <c r="K948" s="16"/>
      <c r="L948" s="109"/>
      <c r="M948" s="16"/>
    </row>
    <row r="949" spans="1:13" ht="12.75">
      <c r="A949" s="55" t="s">
        <v>859</v>
      </c>
      <c r="B949" s="93">
        <v>78450.23</v>
      </c>
      <c r="C949" s="63"/>
      <c r="D949" s="63"/>
      <c r="E949" s="63"/>
      <c r="F949" s="63"/>
      <c r="H949" s="174" t="s">
        <v>648</v>
      </c>
      <c r="I949" s="174"/>
      <c r="J949" s="2">
        <v>19310.3</v>
      </c>
      <c r="K949" s="16"/>
      <c r="L949" s="109"/>
      <c r="M949" s="16"/>
    </row>
    <row r="950" spans="1:13" ht="12.75">
      <c r="A950" s="55" t="s">
        <v>379</v>
      </c>
      <c r="B950" s="93">
        <v>210069.45</v>
      </c>
      <c r="C950" s="63"/>
      <c r="D950" s="63"/>
      <c r="E950" s="63"/>
      <c r="F950" s="63"/>
      <c r="H950" s="174" t="s">
        <v>649</v>
      </c>
      <c r="I950" s="174"/>
      <c r="J950" s="2">
        <v>2024.25</v>
      </c>
      <c r="K950" s="16"/>
      <c r="L950" s="109"/>
      <c r="M950" s="16"/>
    </row>
    <row r="951" spans="1:13" ht="12.75">
      <c r="A951" s="55" t="s">
        <v>749</v>
      </c>
      <c r="B951" s="93">
        <v>67540.77</v>
      </c>
      <c r="C951" s="63"/>
      <c r="D951" s="63"/>
      <c r="E951" s="63"/>
      <c r="F951" s="63"/>
      <c r="H951" s="174" t="s">
        <v>650</v>
      </c>
      <c r="I951" s="174"/>
      <c r="J951" s="2">
        <v>1320.82</v>
      </c>
      <c r="K951" s="16"/>
      <c r="L951" s="109"/>
      <c r="M951" s="16"/>
    </row>
    <row r="952" spans="1:13" ht="12.75" customHeight="1">
      <c r="A952" s="55"/>
      <c r="B952" s="93"/>
      <c r="C952" s="63"/>
      <c r="D952" s="63"/>
      <c r="E952" s="63"/>
      <c r="F952" s="63"/>
      <c r="H952" s="139" t="s">
        <v>663</v>
      </c>
      <c r="I952" s="140"/>
      <c r="J952" s="2">
        <v>741.38</v>
      </c>
      <c r="L952" s="109"/>
      <c r="M952" s="16"/>
    </row>
    <row r="953" spans="1:13" ht="12.75">
      <c r="A953" s="55"/>
      <c r="B953" s="93"/>
      <c r="C953" s="63"/>
      <c r="D953" s="63"/>
      <c r="E953" s="63"/>
      <c r="F953" s="63"/>
      <c r="H953" s="139" t="s">
        <v>664</v>
      </c>
      <c r="I953" s="140"/>
      <c r="J953" s="2">
        <v>4534.83</v>
      </c>
      <c r="K953" s="16"/>
      <c r="L953" s="109"/>
      <c r="M953" s="16"/>
    </row>
    <row r="954" spans="1:13" ht="12.75">
      <c r="A954" s="55" t="s">
        <v>748</v>
      </c>
      <c r="B954" s="93">
        <v>69462.66</v>
      </c>
      <c r="C954" s="63"/>
      <c r="D954" s="63"/>
      <c r="E954" s="63"/>
      <c r="F954" s="63"/>
      <c r="H954" s="139" t="s">
        <v>665</v>
      </c>
      <c r="I954" s="140"/>
      <c r="J954" s="18">
        <v>12362.68</v>
      </c>
      <c r="K954" s="16"/>
      <c r="L954" s="109"/>
      <c r="M954" s="16"/>
    </row>
    <row r="955" spans="1:13" ht="12.75">
      <c r="A955" s="55" t="s">
        <v>780</v>
      </c>
      <c r="B955" s="93">
        <v>331933.47</v>
      </c>
      <c r="C955" s="63"/>
      <c r="D955" s="63"/>
      <c r="E955" s="63"/>
      <c r="F955" s="63"/>
      <c r="H955" s="174" t="s">
        <v>662</v>
      </c>
      <c r="I955" s="174"/>
      <c r="J955" s="2">
        <v>23.01</v>
      </c>
      <c r="K955" s="16"/>
      <c r="L955" s="109"/>
      <c r="M955" s="16"/>
    </row>
    <row r="956" spans="1:13" ht="12.75">
      <c r="A956" s="110" t="s">
        <v>21</v>
      </c>
      <c r="B956" s="93">
        <v>1783015.09</v>
      </c>
      <c r="C956" s="63"/>
      <c r="D956" s="63"/>
      <c r="E956" s="63"/>
      <c r="F956" s="63"/>
      <c r="H956" s="174" t="s">
        <v>743</v>
      </c>
      <c r="I956" s="174"/>
      <c r="J956" s="2">
        <v>90951</v>
      </c>
      <c r="K956" s="16"/>
      <c r="L956" s="109"/>
      <c r="M956" s="16"/>
    </row>
    <row r="957" spans="1:13" ht="12.75">
      <c r="A957" s="116" t="s">
        <v>750</v>
      </c>
      <c r="B957" s="96">
        <f>SUM(B946:B956)</f>
        <v>3027068.2</v>
      </c>
      <c r="C957" s="63"/>
      <c r="D957" s="63"/>
      <c r="E957" s="63"/>
      <c r="F957" s="63"/>
      <c r="H957" s="174" t="s">
        <v>666</v>
      </c>
      <c r="I957" s="174"/>
      <c r="J957" s="2">
        <v>787.85</v>
      </c>
      <c r="K957" s="16"/>
      <c r="L957" s="109"/>
      <c r="M957" s="16"/>
    </row>
    <row r="958" spans="1:13" ht="12.75">
      <c r="A958" s="111" t="s">
        <v>745</v>
      </c>
      <c r="B958" s="112">
        <v>402702.53</v>
      </c>
      <c r="C958" s="63"/>
      <c r="D958" s="63"/>
      <c r="E958" s="63"/>
      <c r="F958" s="63"/>
      <c r="H958" s="174" t="s">
        <v>667</v>
      </c>
      <c r="I958" s="174"/>
      <c r="J958" s="2">
        <v>878.58</v>
      </c>
      <c r="K958" s="16"/>
      <c r="L958" s="109"/>
      <c r="M958" s="16"/>
    </row>
    <row r="959" spans="1:13" ht="12.75">
      <c r="A959" s="151" t="s">
        <v>751</v>
      </c>
      <c r="B959" s="152"/>
      <c r="C959" s="4">
        <f>(B957+B958)</f>
        <v>3429770.7300000004</v>
      </c>
      <c r="D959" s="63"/>
      <c r="E959" s="63"/>
      <c r="F959" s="63"/>
      <c r="H959" s="174" t="s">
        <v>651</v>
      </c>
      <c r="I959" s="174"/>
      <c r="J959" s="2">
        <v>365</v>
      </c>
      <c r="K959" s="16"/>
      <c r="L959" s="109"/>
      <c r="M959" s="16"/>
    </row>
    <row r="960" spans="3:13" ht="12.75">
      <c r="C960" s="4">
        <f>(C945-C959)</f>
        <v>117130.48999999929</v>
      </c>
      <c r="D960" s="14"/>
      <c r="E960" s="14"/>
      <c r="F960" s="14"/>
      <c r="H960" s="174" t="s">
        <v>539</v>
      </c>
      <c r="I960" s="174"/>
      <c r="J960" s="2">
        <v>950.7</v>
      </c>
      <c r="K960" s="16"/>
      <c r="L960" s="109"/>
      <c r="M960" s="16"/>
    </row>
    <row r="961" spans="1:13" ht="12.75">
      <c r="A961" s="147" t="s">
        <v>781</v>
      </c>
      <c r="B961" s="148"/>
      <c r="D961" s="44"/>
      <c r="E961" s="44"/>
      <c r="F961" s="45"/>
      <c r="H961" s="174" t="s">
        <v>652</v>
      </c>
      <c r="I961" s="174"/>
      <c r="J961" s="2">
        <v>200</v>
      </c>
      <c r="K961" s="16"/>
      <c r="L961" s="109"/>
      <c r="M961" s="16"/>
    </row>
    <row r="962" spans="1:13" ht="12.75">
      <c r="A962" s="33"/>
      <c r="H962" s="174" t="s">
        <v>653</v>
      </c>
      <c r="I962" s="174"/>
      <c r="J962" s="2">
        <v>105</v>
      </c>
      <c r="K962" s="16"/>
      <c r="L962" s="109"/>
      <c r="M962" s="16"/>
    </row>
    <row r="963" spans="2:13" ht="12.75">
      <c r="B963" s="169"/>
      <c r="C963" s="169"/>
      <c r="D963" s="44"/>
      <c r="E963" s="44"/>
      <c r="F963" s="45"/>
      <c r="H963" s="174" t="s">
        <v>654</v>
      </c>
      <c r="I963" s="174"/>
      <c r="J963" s="2">
        <v>200</v>
      </c>
      <c r="K963" s="16"/>
      <c r="L963" s="109"/>
      <c r="M963" s="16"/>
    </row>
    <row r="964" spans="1:13" ht="12.75">
      <c r="A964" s="31"/>
      <c r="B964" s="169"/>
      <c r="C964" s="169"/>
      <c r="D964" s="44"/>
      <c r="E964" s="44"/>
      <c r="F964" s="45"/>
      <c r="H964" s="174" t="s">
        <v>655</v>
      </c>
      <c r="I964" s="174"/>
      <c r="J964" s="2">
        <v>160.45</v>
      </c>
      <c r="K964" s="16"/>
      <c r="L964" s="109"/>
      <c r="M964" s="16"/>
    </row>
    <row r="965" spans="1:13" ht="12.75">
      <c r="A965" s="31"/>
      <c r="B965" s="169"/>
      <c r="C965" s="169"/>
      <c r="D965" s="44"/>
      <c r="E965" s="44"/>
      <c r="F965" s="45"/>
      <c r="H965" s="174" t="s">
        <v>656</v>
      </c>
      <c r="I965" s="174"/>
      <c r="J965" s="2">
        <v>150</v>
      </c>
      <c r="K965" s="16"/>
      <c r="L965" s="109"/>
      <c r="M965" s="16"/>
    </row>
    <row r="966" spans="1:13" ht="12.75">
      <c r="A966" s="31"/>
      <c r="B966" s="169"/>
      <c r="C966" s="169"/>
      <c r="D966" s="44"/>
      <c r="E966" s="44"/>
      <c r="F966" s="45"/>
      <c r="H966" s="174" t="s">
        <v>542</v>
      </c>
      <c r="I966" s="174"/>
      <c r="J966" s="2">
        <v>141563.28</v>
      </c>
      <c r="K966" s="16"/>
      <c r="L966" s="109"/>
      <c r="M966" s="16"/>
    </row>
    <row r="967" spans="1:13" ht="16.5" customHeight="1">
      <c r="A967" s="31"/>
      <c r="B967" s="169"/>
      <c r="C967" s="169"/>
      <c r="D967" s="44"/>
      <c r="E967" s="44"/>
      <c r="F967" s="45"/>
      <c r="H967" s="279" t="s">
        <v>692</v>
      </c>
      <c r="I967" s="280"/>
      <c r="J967" s="281"/>
      <c r="K967" s="4">
        <f>SUM(J941:J966)</f>
        <v>402702.53</v>
      </c>
      <c r="L967" s="5">
        <v>402702.53</v>
      </c>
      <c r="M967" s="4"/>
    </row>
    <row r="968" spans="1:13" ht="15" customHeight="1">
      <c r="A968" s="31"/>
      <c r="B968" s="169"/>
      <c r="C968" s="169"/>
      <c r="D968" s="44"/>
      <c r="E968" s="44"/>
      <c r="F968" s="45"/>
      <c r="H968" s="279" t="s">
        <v>660</v>
      </c>
      <c r="I968" s="280"/>
      <c r="J968" s="281"/>
      <c r="K968" s="4">
        <f>SUM(K941:K967)</f>
        <v>17779379.810000002</v>
      </c>
      <c r="L968" s="4">
        <f>SUM(L941:L967)</f>
        <v>9422003.34</v>
      </c>
      <c r="M968" s="4">
        <f>(K968-L968)</f>
        <v>8357376.4700000025</v>
      </c>
    </row>
    <row r="969" spans="1:13" ht="16.5" customHeight="1">
      <c r="A969" s="31"/>
      <c r="B969" s="169"/>
      <c r="C969" s="169"/>
      <c r="D969" s="107"/>
      <c r="E969" s="107"/>
      <c r="F969" s="45"/>
      <c r="H969" s="426"/>
      <c r="I969" s="427"/>
      <c r="J969" s="428"/>
      <c r="K969" s="24" t="s">
        <v>668</v>
      </c>
      <c r="L969" s="24" t="s">
        <v>669</v>
      </c>
      <c r="M969" s="24" t="s">
        <v>670</v>
      </c>
    </row>
    <row r="970" spans="1:13" ht="15.75" customHeight="1">
      <c r="A970" s="31"/>
      <c r="B970" s="7"/>
      <c r="C970" s="7"/>
      <c r="D970" s="44"/>
      <c r="E970" s="44"/>
      <c r="F970" s="45"/>
      <c r="H970" s="189" t="s">
        <v>657</v>
      </c>
      <c r="I970" s="246"/>
      <c r="J970" s="192"/>
      <c r="K970" s="320">
        <v>698226.61</v>
      </c>
      <c r="L970" s="320"/>
      <c r="M970" s="320">
        <f>(K970-L970)</f>
        <v>698226.61</v>
      </c>
    </row>
    <row r="971" spans="1:13" ht="21.75" customHeight="1">
      <c r="A971" s="170" t="s">
        <v>660</v>
      </c>
      <c r="B971" s="171"/>
      <c r="C971" s="175"/>
      <c r="D971" s="4">
        <v>18477606.4</v>
      </c>
      <c r="E971" s="4">
        <v>8204624.94</v>
      </c>
      <c r="F971" s="4">
        <v>10272981.46</v>
      </c>
      <c r="H971" s="139"/>
      <c r="I971" s="425"/>
      <c r="J971" s="127"/>
      <c r="K971" s="237"/>
      <c r="L971" s="237"/>
      <c r="M971" s="237"/>
    </row>
    <row r="972" spans="1:13" ht="13.5" customHeight="1">
      <c r="A972" s="170"/>
      <c r="B972" s="171"/>
      <c r="C972" s="175"/>
      <c r="D972" s="24" t="s">
        <v>599</v>
      </c>
      <c r="E972" s="24" t="s">
        <v>600</v>
      </c>
      <c r="F972" s="24" t="s">
        <v>601</v>
      </c>
      <c r="H972" s="92"/>
      <c r="I972" s="52"/>
      <c r="J972" s="7"/>
      <c r="K972" s="46"/>
      <c r="L972" s="46"/>
      <c r="M972" s="46">
        <v>1217378.4</v>
      </c>
    </row>
    <row r="973" spans="1:13" ht="19.5" customHeight="1">
      <c r="A973" s="189" t="s">
        <v>659</v>
      </c>
      <c r="B973" s="246"/>
      <c r="C973" s="423"/>
      <c r="D973" s="320"/>
      <c r="E973" s="320">
        <v>1217378.4</v>
      </c>
      <c r="F973" s="320"/>
      <c r="H973" s="113" t="s">
        <v>658</v>
      </c>
      <c r="I973" s="422" t="s">
        <v>692</v>
      </c>
      <c r="J973" s="422"/>
      <c r="K973" s="4">
        <f>SUM(K968:K972)</f>
        <v>18477606.42</v>
      </c>
      <c r="L973" s="4">
        <f>SUM(L968:L972)</f>
        <v>9422003.34</v>
      </c>
      <c r="M973" s="4">
        <f>SUM(M968:M972)</f>
        <v>10272981.480000002</v>
      </c>
    </row>
    <row r="974" spans="1:13" ht="17.25" customHeight="1">
      <c r="A974" s="313"/>
      <c r="B974" s="421"/>
      <c r="C974" s="424"/>
      <c r="D974" s="321"/>
      <c r="E974" s="225"/>
      <c r="F974" s="321"/>
      <c r="K974" s="24" t="s">
        <v>599</v>
      </c>
      <c r="L974" s="24" t="s">
        <v>669</v>
      </c>
      <c r="M974" s="24" t="s">
        <v>521</v>
      </c>
    </row>
    <row r="975" spans="1:6" ht="16.5" customHeight="1">
      <c r="A975" s="170" t="s">
        <v>660</v>
      </c>
      <c r="B975" s="171"/>
      <c r="C975" s="175"/>
      <c r="D975" s="4">
        <f>SUM(D971:D974)</f>
        <v>18477606.4</v>
      </c>
      <c r="E975" s="4">
        <f>SUM(E971:E974)</f>
        <v>9422003.34</v>
      </c>
      <c r="F975" s="4">
        <f>(D975-E975)</f>
        <v>9055603.059999999</v>
      </c>
    </row>
    <row r="976" spans="1:6" ht="12" customHeight="1">
      <c r="A976" s="170"/>
      <c r="B976" s="171"/>
      <c r="C976" s="171"/>
      <c r="D976" s="24" t="s">
        <v>599</v>
      </c>
      <c r="E976" s="24" t="s">
        <v>661</v>
      </c>
      <c r="F976" s="24" t="s">
        <v>521</v>
      </c>
    </row>
    <row r="977" spans="1:6" ht="12.75">
      <c r="A977" s="420" t="s">
        <v>485</v>
      </c>
      <c r="B977" s="246"/>
      <c r="C977" s="246"/>
      <c r="D977" s="246"/>
      <c r="E977" s="246"/>
      <c r="F977" s="190"/>
    </row>
    <row r="978" spans="1:6" ht="12.75">
      <c r="A978" s="139"/>
      <c r="B978" s="276"/>
      <c r="C978" s="276"/>
      <c r="D978" s="276"/>
      <c r="E978" s="276"/>
      <c r="F978" s="140"/>
    </row>
    <row r="979" spans="1:6" ht="12.75">
      <c r="A979" s="313"/>
      <c r="B979" s="421"/>
      <c r="C979" s="421"/>
      <c r="D979" s="421"/>
      <c r="E979" s="421"/>
      <c r="F979" s="314"/>
    </row>
    <row r="981" spans="1:13" ht="21.75" customHeight="1">
      <c r="A981" s="182" t="s">
        <v>200</v>
      </c>
      <c r="B981" s="186"/>
      <c r="C981" s="186"/>
      <c r="D981" s="186"/>
      <c r="E981" s="186"/>
      <c r="F981" s="187"/>
      <c r="G981" s="433"/>
      <c r="H981" s="182" t="s">
        <v>200</v>
      </c>
      <c r="I981" s="186"/>
      <c r="J981" s="186"/>
      <c r="K981" s="186"/>
      <c r="L981" s="186"/>
      <c r="M981" s="187"/>
    </row>
    <row r="982" spans="1:13" ht="26.25" customHeight="1">
      <c r="A982" s="388" t="s">
        <v>201</v>
      </c>
      <c r="B982" s="186"/>
      <c r="C982" s="186"/>
      <c r="D982" s="186"/>
      <c r="E982" s="186"/>
      <c r="F982" s="187"/>
      <c r="G982" s="434"/>
      <c r="H982" s="388" t="s">
        <v>210</v>
      </c>
      <c r="I982" s="186"/>
      <c r="J982" s="186"/>
      <c r="K982" s="186"/>
      <c r="L982" s="186"/>
      <c r="M982" s="187"/>
    </row>
    <row r="983" spans="1:13" ht="20.25" customHeight="1">
      <c r="A983" s="134"/>
      <c r="B983" s="137"/>
      <c r="C983" s="138"/>
      <c r="D983" s="388" t="s">
        <v>202</v>
      </c>
      <c r="E983" s="186"/>
      <c r="F983" s="187"/>
      <c r="G983" s="435"/>
      <c r="H983" s="222"/>
      <c r="I983" s="191"/>
      <c r="J983" s="192"/>
      <c r="K983" s="388" t="s">
        <v>209</v>
      </c>
      <c r="L983" s="186"/>
      <c r="M983" s="187"/>
    </row>
    <row r="984" spans="1:13" ht="18.75" customHeight="1">
      <c r="A984" s="233"/>
      <c r="B984" s="234"/>
      <c r="C984" s="235"/>
      <c r="D984" s="429" t="s">
        <v>694</v>
      </c>
      <c r="E984" s="429" t="s">
        <v>695</v>
      </c>
      <c r="F984" s="429" t="s">
        <v>203</v>
      </c>
      <c r="G984" s="7"/>
      <c r="H984" s="128"/>
      <c r="I984" s="129"/>
      <c r="J984" s="117"/>
      <c r="K984" s="429" t="s">
        <v>694</v>
      </c>
      <c r="L984" s="429" t="s">
        <v>695</v>
      </c>
      <c r="M984" s="429" t="s">
        <v>203</v>
      </c>
    </row>
    <row r="985" spans="1:13" ht="12.75">
      <c r="A985" s="220" t="s">
        <v>204</v>
      </c>
      <c r="B985" s="246"/>
      <c r="C985" s="190"/>
      <c r="D985" s="2">
        <v>1391404.25</v>
      </c>
      <c r="E985" s="2">
        <v>421005.61</v>
      </c>
      <c r="F985" s="2">
        <f>(D985-E985)</f>
        <v>970398.64</v>
      </c>
      <c r="H985" s="220" t="s">
        <v>378</v>
      </c>
      <c r="I985" s="288"/>
      <c r="J985" s="306"/>
      <c r="K985" s="2">
        <v>291362.64</v>
      </c>
      <c r="L985" s="2"/>
      <c r="M985" s="2">
        <f>(K985-L985)</f>
        <v>291362.64</v>
      </c>
    </row>
    <row r="986" spans="1:13" ht="12.75">
      <c r="A986" s="141" t="s">
        <v>752</v>
      </c>
      <c r="B986" s="276"/>
      <c r="C986" s="140"/>
      <c r="D986" s="2">
        <v>273541.84</v>
      </c>
      <c r="E986" s="2">
        <v>38584.67</v>
      </c>
      <c r="F986" s="2">
        <f aca="true" t="shared" si="0" ref="F986:F999">(D986-E986)</f>
        <v>234957.17000000004</v>
      </c>
      <c r="H986" s="141" t="s">
        <v>640</v>
      </c>
      <c r="I986" s="247"/>
      <c r="J986" s="297"/>
      <c r="K986" s="2">
        <v>70069.77</v>
      </c>
      <c r="L986" s="2"/>
      <c r="M986" s="2">
        <f>(K986-L986)</f>
        <v>70069.77</v>
      </c>
    </row>
    <row r="987" spans="1:13" ht="12.75">
      <c r="A987" s="141" t="s">
        <v>205</v>
      </c>
      <c r="B987" s="276"/>
      <c r="C987" s="140"/>
      <c r="D987" s="2">
        <v>1229817.96</v>
      </c>
      <c r="E987" s="2">
        <v>26509.51</v>
      </c>
      <c r="F987" s="2">
        <f t="shared" si="0"/>
        <v>1203308.45</v>
      </c>
      <c r="H987" s="141" t="s">
        <v>218</v>
      </c>
      <c r="I987" s="247"/>
      <c r="J987" s="297"/>
      <c r="K987" s="2">
        <v>133320.45</v>
      </c>
      <c r="L987" s="2"/>
      <c r="M987" s="2">
        <f>(K987-L987)</f>
        <v>133320.45</v>
      </c>
    </row>
    <row r="988" spans="1:13" ht="12.75">
      <c r="A988" s="141" t="s">
        <v>206</v>
      </c>
      <c r="B988" s="276"/>
      <c r="C988" s="140"/>
      <c r="D988" s="2">
        <v>202165.78</v>
      </c>
      <c r="E988" s="2">
        <v>68538.44</v>
      </c>
      <c r="F988" s="2">
        <f t="shared" si="0"/>
        <v>133627.34</v>
      </c>
      <c r="H988" s="141" t="s">
        <v>859</v>
      </c>
      <c r="I988" s="247"/>
      <c r="J988" s="297"/>
      <c r="K988" s="2">
        <v>80134.23</v>
      </c>
      <c r="L988" s="2"/>
      <c r="M988" s="2">
        <f>(K988-L988)</f>
        <v>80134.23</v>
      </c>
    </row>
    <row r="989" spans="1:13" ht="12.75">
      <c r="A989" s="141" t="s">
        <v>207</v>
      </c>
      <c r="B989" s="276"/>
      <c r="C989" s="140"/>
      <c r="D989" s="2">
        <v>1584</v>
      </c>
      <c r="E989" s="2">
        <v>0</v>
      </c>
      <c r="F989" s="2">
        <f t="shared" si="0"/>
        <v>1584</v>
      </c>
      <c r="H989" s="141" t="s">
        <v>379</v>
      </c>
      <c r="I989" s="247"/>
      <c r="J989" s="297"/>
      <c r="K989" s="2">
        <v>240504.88</v>
      </c>
      <c r="L989" s="2"/>
      <c r="M989" s="2">
        <f>(K989-L989)</f>
        <v>240504.88</v>
      </c>
    </row>
    <row r="990" spans="1:13" ht="12.75">
      <c r="A990" s="141" t="s">
        <v>211</v>
      </c>
      <c r="B990" s="276"/>
      <c r="C990" s="140"/>
      <c r="D990" s="2">
        <v>1027910.56</v>
      </c>
      <c r="E990" s="2">
        <v>25612.66</v>
      </c>
      <c r="F990" s="2">
        <f t="shared" si="0"/>
        <v>1002297.9</v>
      </c>
      <c r="H990" s="141" t="s">
        <v>749</v>
      </c>
      <c r="I990" s="247"/>
      <c r="J990" s="297"/>
      <c r="K990" s="2">
        <v>340886.09</v>
      </c>
      <c r="L990" s="2"/>
      <c r="M990" s="2">
        <f>(K990-L990)</f>
        <v>340886.09</v>
      </c>
    </row>
    <row r="991" spans="1:13" ht="12.75">
      <c r="A991" s="141" t="s">
        <v>212</v>
      </c>
      <c r="B991" s="276"/>
      <c r="C991" s="140"/>
      <c r="D991" s="2"/>
      <c r="E991" s="2"/>
      <c r="F991" s="2"/>
      <c r="H991" s="141" t="s">
        <v>748</v>
      </c>
      <c r="I991" s="247"/>
      <c r="J991" s="297"/>
      <c r="K991" s="2">
        <v>1294505.11</v>
      </c>
      <c r="L991" s="2"/>
      <c r="M991" s="2">
        <f>(K991-L991)</f>
        <v>1294505.11</v>
      </c>
    </row>
    <row r="992" spans="1:13" ht="12.75">
      <c r="A992" s="141" t="s">
        <v>213</v>
      </c>
      <c r="B992" s="276"/>
      <c r="C992" s="140"/>
      <c r="D992" s="2">
        <v>1197882.88</v>
      </c>
      <c r="E992" s="2">
        <v>1193112.8</v>
      </c>
      <c r="F992" s="2">
        <f t="shared" si="0"/>
        <v>4770.079999999842</v>
      </c>
      <c r="H992" s="141" t="s">
        <v>780</v>
      </c>
      <c r="I992" s="247"/>
      <c r="J992" s="297"/>
      <c r="K992" s="2">
        <v>2646836.58</v>
      </c>
      <c r="L992" s="2"/>
      <c r="M992" s="2">
        <f>(K992-L992)</f>
        <v>2646836.58</v>
      </c>
    </row>
    <row r="993" spans="1:13" ht="12.75">
      <c r="A993" s="141" t="s">
        <v>214</v>
      </c>
      <c r="B993" s="276"/>
      <c r="C993" s="140"/>
      <c r="D993" s="2">
        <v>20727.07</v>
      </c>
      <c r="E993" s="2">
        <v>0</v>
      </c>
      <c r="F993" s="2">
        <f t="shared" si="0"/>
        <v>20727.07</v>
      </c>
      <c r="H993" s="141" t="s">
        <v>21</v>
      </c>
      <c r="I993" s="247"/>
      <c r="J993" s="297"/>
      <c r="K993" s="2">
        <v>3259756.74</v>
      </c>
      <c r="L993" s="2"/>
      <c r="M993" s="2">
        <f>(K993-L993)</f>
        <v>3259756.74</v>
      </c>
    </row>
    <row r="994" spans="1:13" ht="12.75">
      <c r="A994" s="141" t="s">
        <v>215</v>
      </c>
      <c r="B994" s="276"/>
      <c r="C994" s="140"/>
      <c r="D994" s="2">
        <v>201867.2</v>
      </c>
      <c r="E994" s="2">
        <v>108009.39</v>
      </c>
      <c r="F994" s="2">
        <f t="shared" si="0"/>
        <v>93857.81000000001</v>
      </c>
      <c r="H994" s="141" t="s">
        <v>219</v>
      </c>
      <c r="I994" s="247"/>
      <c r="J994" s="297"/>
      <c r="K994" s="15">
        <v>9422003.35</v>
      </c>
      <c r="L994" s="15">
        <v>9422003.35</v>
      </c>
      <c r="M994" s="15">
        <f>(K994-L994)</f>
        <v>0</v>
      </c>
    </row>
    <row r="995" spans="1:13" ht="12.75">
      <c r="A995" s="141" t="s">
        <v>980</v>
      </c>
      <c r="B995" s="276"/>
      <c r="C995" s="140"/>
      <c r="D995" s="2">
        <v>7546076.39</v>
      </c>
      <c r="E995" s="2">
        <v>1644698.63</v>
      </c>
      <c r="F995" s="2">
        <f t="shared" si="0"/>
        <v>5901377.76</v>
      </c>
      <c r="H995" s="441"/>
      <c r="I995" s="287"/>
      <c r="J995" s="287"/>
      <c r="K995" s="44"/>
      <c r="L995" s="44"/>
      <c r="M995" s="44"/>
    </row>
    <row r="996" spans="1:13" ht="12.75">
      <c r="A996" s="141" t="s">
        <v>216</v>
      </c>
      <c r="B996" s="276"/>
      <c r="C996" s="140"/>
      <c r="D996" s="2">
        <v>1837727.32</v>
      </c>
      <c r="E996" s="2">
        <v>1161180.97</v>
      </c>
      <c r="F996" s="2">
        <f t="shared" si="0"/>
        <v>676546.3500000001</v>
      </c>
      <c r="H996" s="441"/>
      <c r="I996" s="287"/>
      <c r="J996" s="287"/>
      <c r="K996" s="44"/>
      <c r="L996" s="44"/>
      <c r="M996" s="44"/>
    </row>
    <row r="997" spans="1:13" ht="12.75">
      <c r="A997" s="141" t="s">
        <v>217</v>
      </c>
      <c r="B997" s="276"/>
      <c r="C997" s="140"/>
      <c r="E997" s="2"/>
      <c r="F997" s="2"/>
      <c r="H997" s="441"/>
      <c r="I997" s="287"/>
      <c r="J997" s="287"/>
      <c r="K997" s="44"/>
      <c r="L997" s="44"/>
      <c r="M997" s="44"/>
    </row>
    <row r="998" spans="1:13" ht="12.75">
      <c r="A998" s="141" t="s">
        <v>528</v>
      </c>
      <c r="B998" s="276"/>
      <c r="C998" s="140"/>
      <c r="D998" s="2">
        <v>3546901.22</v>
      </c>
      <c r="E998" s="2">
        <v>3517372.26</v>
      </c>
      <c r="F998" s="2">
        <f t="shared" si="0"/>
        <v>29528.96000000043</v>
      </c>
      <c r="H998" s="441"/>
      <c r="I998" s="287"/>
      <c r="J998" s="287"/>
      <c r="K998" s="44"/>
      <c r="L998" s="44"/>
      <c r="M998" s="44"/>
    </row>
    <row r="999" spans="1:13" ht="15.75" customHeight="1">
      <c r="A999" s="430" t="s">
        <v>660</v>
      </c>
      <c r="B999" s="436"/>
      <c r="C999" s="437"/>
      <c r="D999" s="4">
        <f>SUM(D985:D998)</f>
        <v>18477606.47</v>
      </c>
      <c r="E999" s="4">
        <f>SUM(E985:E998)</f>
        <v>8204624.9399999995</v>
      </c>
      <c r="F999" s="4">
        <f t="shared" si="0"/>
        <v>10272981.53</v>
      </c>
      <c r="H999" s="441"/>
      <c r="I999" s="287"/>
      <c r="J999" s="287"/>
      <c r="K999" s="44"/>
      <c r="L999" s="44"/>
      <c r="M999" s="44"/>
    </row>
    <row r="1000" spans="1:13" ht="14.25" customHeight="1">
      <c r="A1000" s="438"/>
      <c r="B1000" s="436"/>
      <c r="C1000" s="437"/>
      <c r="D1000" s="2"/>
      <c r="E1000" s="2">
        <v>1217378.4</v>
      </c>
      <c r="F1000" s="2"/>
      <c r="H1000" s="441"/>
      <c r="I1000" s="287"/>
      <c r="J1000" s="287"/>
      <c r="K1000" s="44"/>
      <c r="L1000" s="44"/>
      <c r="M1000" s="44"/>
    </row>
    <row r="1001" spans="1:13" ht="17.25" customHeight="1">
      <c r="A1001" s="431" t="s">
        <v>208</v>
      </c>
      <c r="B1001" s="439"/>
      <c r="C1001" s="440"/>
      <c r="D1001" s="5">
        <f>SUM(D999:D1000)</f>
        <v>18477606.47</v>
      </c>
      <c r="E1001" s="5">
        <f>SUM(E999:E1000)</f>
        <v>9422003.34</v>
      </c>
      <c r="F1001" s="5">
        <f>SUM(F999:F1000)</f>
        <v>10272981.53</v>
      </c>
      <c r="H1001" s="441"/>
      <c r="I1001" s="287"/>
      <c r="J1001" s="287"/>
      <c r="K1001" s="44"/>
      <c r="L1001" s="44"/>
      <c r="M1001" s="44"/>
    </row>
    <row r="1002" spans="1:13" ht="12.75">
      <c r="A1002" s="65"/>
      <c r="B1002" s="65"/>
      <c r="C1002" s="65"/>
      <c r="D1002" s="432"/>
      <c r="E1002" s="432" t="s">
        <v>222</v>
      </c>
      <c r="F1002" s="432"/>
      <c r="H1002" s="442" t="s">
        <v>660</v>
      </c>
      <c r="I1002" s="443"/>
      <c r="J1002" s="444"/>
      <c r="K1002" s="4">
        <f>SUM(K985:K1001)</f>
        <v>17779379.84</v>
      </c>
      <c r="L1002" s="4">
        <f>SUM(L994:L1001)</f>
        <v>9422003.35</v>
      </c>
      <c r="M1002" s="40">
        <f>SUM(M985:M1001)</f>
        <v>8357376.49</v>
      </c>
    </row>
    <row r="1003" spans="8:13" ht="12.75">
      <c r="H1003" s="30"/>
      <c r="I1003" s="44"/>
      <c r="J1003" s="44"/>
      <c r="K1003" s="15">
        <v>698226.61</v>
      </c>
      <c r="L1003" s="15"/>
      <c r="M1003" s="69">
        <v>1915605.02</v>
      </c>
    </row>
    <row r="1004" spans="1:13" ht="12.75">
      <c r="A1004" s="445" t="s">
        <v>220</v>
      </c>
      <c r="B1004" s="445"/>
      <c r="C1004" s="445"/>
      <c r="D1004" s="445"/>
      <c r="E1004" s="445"/>
      <c r="F1004" s="445"/>
      <c r="G1004" s="445"/>
      <c r="H1004" s="161" t="s">
        <v>658</v>
      </c>
      <c r="I1004" s="163"/>
      <c r="J1004" s="5" t="s">
        <v>208</v>
      </c>
      <c r="K1004" s="4">
        <f>SUM(K1002:K1003)</f>
        <v>18477606.45</v>
      </c>
      <c r="L1004" s="4">
        <f>SUM(L1002:L1003)</f>
        <v>9422003.35</v>
      </c>
      <c r="M1004" s="40">
        <f>SUM(M1002:M1003)</f>
        <v>10272981.51</v>
      </c>
    </row>
    <row r="1005" spans="10:13" ht="12.75">
      <c r="J1005" s="65"/>
      <c r="K1005" s="87" t="s">
        <v>223</v>
      </c>
      <c r="L1005" s="87" t="s">
        <v>669</v>
      </c>
      <c r="M1005" s="448" t="s">
        <v>521</v>
      </c>
    </row>
    <row r="1006" spans="1:7" ht="12.75">
      <c r="A1006" s="446"/>
      <c r="B1006" s="446"/>
      <c r="C1006" s="446"/>
      <c r="D1006" s="446"/>
      <c r="E1006" s="446"/>
      <c r="F1006" s="446"/>
      <c r="G1006" s="446"/>
    </row>
    <row r="1007" spans="1:13" ht="12.75">
      <c r="A1007" s="447" t="s">
        <v>221</v>
      </c>
      <c r="B1007" s="447"/>
      <c r="C1007" s="447"/>
      <c r="D1007" s="447"/>
      <c r="E1007" s="447"/>
      <c r="F1007" s="447"/>
      <c r="G1007" s="447"/>
      <c r="H1007" s="447"/>
      <c r="I1007" s="447"/>
      <c r="J1007" s="447"/>
      <c r="K1007" s="447"/>
      <c r="L1007" s="447"/>
      <c r="M1007" s="447"/>
    </row>
    <row r="1013" spans="1:13" ht="12.75">
      <c r="A1013" s="159" t="s">
        <v>486</v>
      </c>
      <c r="B1013" s="160"/>
      <c r="C1013" s="160"/>
      <c r="D1013" s="160"/>
      <c r="E1013" s="160"/>
      <c r="F1013" s="160"/>
      <c r="G1013" s="160"/>
      <c r="H1013" s="160"/>
      <c r="I1013" s="160"/>
      <c r="J1013" s="160"/>
      <c r="K1013" s="160"/>
      <c r="L1013" s="160"/>
      <c r="M1013" s="160"/>
    </row>
    <row r="1014" spans="1:6" ht="12.75">
      <c r="A1014" s="154"/>
      <c r="B1014" s="157"/>
      <c r="D1014"/>
      <c r="E1014"/>
      <c r="F1014"/>
    </row>
    <row r="1015" spans="4:6" ht="12.75">
      <c r="D1015"/>
      <c r="E1015"/>
      <c r="F1015"/>
    </row>
    <row r="1016" spans="1:6" ht="12.75">
      <c r="A1016" s="158" t="s">
        <v>487</v>
      </c>
      <c r="B1016" s="158"/>
      <c r="D1016"/>
      <c r="E1016"/>
      <c r="F1016"/>
    </row>
  </sheetData>
  <mergeCells count="1543">
    <mergeCell ref="A1006:G1006"/>
    <mergeCell ref="A1007:M1007"/>
    <mergeCell ref="A997:C997"/>
    <mergeCell ref="A998:C998"/>
    <mergeCell ref="H1002:J1002"/>
    <mergeCell ref="A1004:G1004"/>
    <mergeCell ref="H995:J1001"/>
    <mergeCell ref="H1004:I1004"/>
    <mergeCell ref="H981:M981"/>
    <mergeCell ref="H982:M982"/>
    <mergeCell ref="K983:M983"/>
    <mergeCell ref="H983:J984"/>
    <mergeCell ref="A999:C999"/>
    <mergeCell ref="A1000:C1000"/>
    <mergeCell ref="A1001:C1001"/>
    <mergeCell ref="H985:J985"/>
    <mergeCell ref="H986:J986"/>
    <mergeCell ref="H987:J987"/>
    <mergeCell ref="A981:F981"/>
    <mergeCell ref="A982:F982"/>
    <mergeCell ref="D983:F983"/>
    <mergeCell ref="A983:C984"/>
    <mergeCell ref="A985:C985"/>
    <mergeCell ref="A986:C986"/>
    <mergeCell ref="A987:C987"/>
    <mergeCell ref="A993:C993"/>
    <mergeCell ref="A994:C994"/>
    <mergeCell ref="A995:C995"/>
    <mergeCell ref="A996:C996"/>
    <mergeCell ref="A989:C989"/>
    <mergeCell ref="A990:C990"/>
    <mergeCell ref="A991:C991"/>
    <mergeCell ref="A992:C992"/>
    <mergeCell ref="A988:C988"/>
    <mergeCell ref="H988:J988"/>
    <mergeCell ref="H989:J989"/>
    <mergeCell ref="H990:J990"/>
    <mergeCell ref="H991:J991"/>
    <mergeCell ref="H992:J992"/>
    <mergeCell ref="H993:J993"/>
    <mergeCell ref="H994:J994"/>
    <mergeCell ref="H957:I957"/>
    <mergeCell ref="H958:I958"/>
    <mergeCell ref="H969:J969"/>
    <mergeCell ref="B963:C969"/>
    <mergeCell ref="H967:J967"/>
    <mergeCell ref="H968:J968"/>
    <mergeCell ref="H963:I963"/>
    <mergeCell ref="H964:I964"/>
    <mergeCell ref="H965:I965"/>
    <mergeCell ref="H966:I966"/>
    <mergeCell ref="L970:L971"/>
    <mergeCell ref="M970:M971"/>
    <mergeCell ref="J970:J971"/>
    <mergeCell ref="I973:J973"/>
    <mergeCell ref="H970:I971"/>
    <mergeCell ref="K970:K971"/>
    <mergeCell ref="A977:F979"/>
    <mergeCell ref="A971:C971"/>
    <mergeCell ref="A975:C975"/>
    <mergeCell ref="D973:D974"/>
    <mergeCell ref="E973:E974"/>
    <mergeCell ref="F973:F974"/>
    <mergeCell ref="A976:C976"/>
    <mergeCell ref="A972:C972"/>
    <mergeCell ref="A973:C974"/>
    <mergeCell ref="H959:I959"/>
    <mergeCell ref="H960:I960"/>
    <mergeCell ref="H961:I961"/>
    <mergeCell ref="H962:I962"/>
    <mergeCell ref="H951:I951"/>
    <mergeCell ref="H955:I955"/>
    <mergeCell ref="H956:I956"/>
    <mergeCell ref="H952:I952"/>
    <mergeCell ref="H953:I953"/>
    <mergeCell ref="H954:I954"/>
    <mergeCell ref="H947:I947"/>
    <mergeCell ref="H948:I948"/>
    <mergeCell ref="H949:I949"/>
    <mergeCell ref="H950:I950"/>
    <mergeCell ref="H943:I943"/>
    <mergeCell ref="H944:I944"/>
    <mergeCell ref="H945:I945"/>
    <mergeCell ref="H946:I946"/>
    <mergeCell ref="A945:B945"/>
    <mergeCell ref="A959:B959"/>
    <mergeCell ref="A961:B961"/>
    <mergeCell ref="A940:C940"/>
    <mergeCell ref="A941:C941"/>
    <mergeCell ref="B898:C937"/>
    <mergeCell ref="H931:J931"/>
    <mergeCell ref="K932:M932"/>
    <mergeCell ref="H938:I938"/>
    <mergeCell ref="H933:I933"/>
    <mergeCell ref="H934:I934"/>
    <mergeCell ref="H935:I935"/>
    <mergeCell ref="H936:I936"/>
    <mergeCell ref="H937:I937"/>
    <mergeCell ref="H932:J932"/>
    <mergeCell ref="A939:C939"/>
    <mergeCell ref="A942:C942"/>
    <mergeCell ref="D942:F942"/>
    <mergeCell ref="H942:I942"/>
    <mergeCell ref="H940:I940"/>
    <mergeCell ref="H941:I941"/>
    <mergeCell ref="H928:I928"/>
    <mergeCell ref="H929:I929"/>
    <mergeCell ref="H930:I930"/>
    <mergeCell ref="H939:I939"/>
    <mergeCell ref="H924:I924"/>
    <mergeCell ref="H925:I925"/>
    <mergeCell ref="H926:I926"/>
    <mergeCell ref="H927:I927"/>
    <mergeCell ref="H920:I920"/>
    <mergeCell ref="H921:I921"/>
    <mergeCell ref="H922:I922"/>
    <mergeCell ref="H923:I923"/>
    <mergeCell ref="H916:I916"/>
    <mergeCell ref="H917:I917"/>
    <mergeCell ref="H918:I918"/>
    <mergeCell ref="H919:I919"/>
    <mergeCell ref="H912:I912"/>
    <mergeCell ref="H913:I913"/>
    <mergeCell ref="H914:I914"/>
    <mergeCell ref="H915:I915"/>
    <mergeCell ref="H908:I908"/>
    <mergeCell ref="H909:I909"/>
    <mergeCell ref="H910:I910"/>
    <mergeCell ref="H911:I911"/>
    <mergeCell ref="H904:I904"/>
    <mergeCell ref="H905:I905"/>
    <mergeCell ref="H906:I906"/>
    <mergeCell ref="H907:I907"/>
    <mergeCell ref="H900:I900"/>
    <mergeCell ref="H901:I901"/>
    <mergeCell ref="H902:I902"/>
    <mergeCell ref="H903:I903"/>
    <mergeCell ref="B861:C892"/>
    <mergeCell ref="H897:I897"/>
    <mergeCell ref="H898:I898"/>
    <mergeCell ref="H899:I899"/>
    <mergeCell ref="H896:I896"/>
    <mergeCell ref="A894:C894"/>
    <mergeCell ref="A895:C895"/>
    <mergeCell ref="A896:C896"/>
    <mergeCell ref="H892:I892"/>
    <mergeCell ref="H893:I893"/>
    <mergeCell ref="H894:I894"/>
    <mergeCell ref="H895:I895"/>
    <mergeCell ref="H888:I888"/>
    <mergeCell ref="H889:I889"/>
    <mergeCell ref="H890:I890"/>
    <mergeCell ref="H891:I891"/>
    <mergeCell ref="H884:I884"/>
    <mergeCell ref="H885:I885"/>
    <mergeCell ref="H886:I886"/>
    <mergeCell ref="H887:I887"/>
    <mergeCell ref="H880:I880"/>
    <mergeCell ref="H881:I881"/>
    <mergeCell ref="H882:I882"/>
    <mergeCell ref="H883:I883"/>
    <mergeCell ref="H876:I876"/>
    <mergeCell ref="H877:I877"/>
    <mergeCell ref="H878:I878"/>
    <mergeCell ref="H879:I879"/>
    <mergeCell ref="H872:I872"/>
    <mergeCell ref="H873:I873"/>
    <mergeCell ref="H874:I874"/>
    <mergeCell ref="H875:I875"/>
    <mergeCell ref="H868:I868"/>
    <mergeCell ref="H869:I869"/>
    <mergeCell ref="H870:I870"/>
    <mergeCell ref="H871:I871"/>
    <mergeCell ref="H864:I864"/>
    <mergeCell ref="H865:I865"/>
    <mergeCell ref="H866:I866"/>
    <mergeCell ref="H867:I867"/>
    <mergeCell ref="H860:I860"/>
    <mergeCell ref="H861:I861"/>
    <mergeCell ref="H862:I862"/>
    <mergeCell ref="H863:I863"/>
    <mergeCell ref="B837:C855"/>
    <mergeCell ref="A857:C857"/>
    <mergeCell ref="A859:C859"/>
    <mergeCell ref="A858:C858"/>
    <mergeCell ref="H859:I859"/>
    <mergeCell ref="H848:I848"/>
    <mergeCell ref="H849:I849"/>
    <mergeCell ref="H850:I850"/>
    <mergeCell ref="H851:I851"/>
    <mergeCell ref="H852:I852"/>
    <mergeCell ref="H853:I853"/>
    <mergeCell ref="H854:I854"/>
    <mergeCell ref="H855:I855"/>
    <mergeCell ref="H856:I856"/>
    <mergeCell ref="H857:I857"/>
    <mergeCell ref="H858:I858"/>
    <mergeCell ref="H844:I844"/>
    <mergeCell ref="H846:J846"/>
    <mergeCell ref="K846:M846"/>
    <mergeCell ref="H847:I847"/>
    <mergeCell ref="H845:J845"/>
    <mergeCell ref="H837:I837"/>
    <mergeCell ref="H838:I838"/>
    <mergeCell ref="H839:I839"/>
    <mergeCell ref="H840:I840"/>
    <mergeCell ref="H841:I841"/>
    <mergeCell ref="H842:I842"/>
    <mergeCell ref="H843:I843"/>
    <mergeCell ref="H833:I833"/>
    <mergeCell ref="H834:I834"/>
    <mergeCell ref="H835:I835"/>
    <mergeCell ref="H836:I836"/>
    <mergeCell ref="H829:I829"/>
    <mergeCell ref="H830:I830"/>
    <mergeCell ref="H831:I831"/>
    <mergeCell ref="H832:I832"/>
    <mergeCell ref="H825:I825"/>
    <mergeCell ref="H826:I826"/>
    <mergeCell ref="H827:I827"/>
    <mergeCell ref="H828:I828"/>
    <mergeCell ref="A835:C835"/>
    <mergeCell ref="A821:B821"/>
    <mergeCell ref="A822:B822"/>
    <mergeCell ref="A824:B824"/>
    <mergeCell ref="A825:B825"/>
    <mergeCell ref="A826:B826"/>
    <mergeCell ref="A827:B827"/>
    <mergeCell ref="A831:B831"/>
    <mergeCell ref="A832:B832"/>
    <mergeCell ref="A833:B833"/>
    <mergeCell ref="A834:B834"/>
    <mergeCell ref="A823:B823"/>
    <mergeCell ref="A828:B828"/>
    <mergeCell ref="A829:B829"/>
    <mergeCell ref="A830:B830"/>
    <mergeCell ref="A788:B789"/>
    <mergeCell ref="C788:C789"/>
    <mergeCell ref="D788:D789"/>
    <mergeCell ref="E788:E789"/>
    <mergeCell ref="F788:F789"/>
    <mergeCell ref="A814:F817"/>
    <mergeCell ref="H804:I804"/>
    <mergeCell ref="H822:I822"/>
    <mergeCell ref="A806:B806"/>
    <mergeCell ref="A807:B807"/>
    <mergeCell ref="A808:B808"/>
    <mergeCell ref="A809:B809"/>
    <mergeCell ref="A800:C801"/>
    <mergeCell ref="D800:F801"/>
    <mergeCell ref="H823:I823"/>
    <mergeCell ref="H824:I824"/>
    <mergeCell ref="A810:B810"/>
    <mergeCell ref="A811:B811"/>
    <mergeCell ref="A812:B812"/>
    <mergeCell ref="A813:B813"/>
    <mergeCell ref="H819:I819"/>
    <mergeCell ref="H820:I820"/>
    <mergeCell ref="H821:I821"/>
    <mergeCell ref="A818:B818"/>
    <mergeCell ref="A784:C785"/>
    <mergeCell ref="D784:F785"/>
    <mergeCell ref="A786:C787"/>
    <mergeCell ref="D786:F787"/>
    <mergeCell ref="A820:B820"/>
    <mergeCell ref="A819:B819"/>
    <mergeCell ref="H814:J814"/>
    <mergeCell ref="H815:J815"/>
    <mergeCell ref="H817:I817"/>
    <mergeCell ref="H818:I818"/>
    <mergeCell ref="K815:M815"/>
    <mergeCell ref="H816:I816"/>
    <mergeCell ref="H812:I812"/>
    <mergeCell ref="H813:I813"/>
    <mergeCell ref="H809:J809"/>
    <mergeCell ref="K809:M809"/>
    <mergeCell ref="H810:I810"/>
    <mergeCell ref="H811:I811"/>
    <mergeCell ref="K790:M790"/>
    <mergeCell ref="H806:I806"/>
    <mergeCell ref="H807:I807"/>
    <mergeCell ref="H808:J808"/>
    <mergeCell ref="H801:I801"/>
    <mergeCell ref="H802:I802"/>
    <mergeCell ref="H803:I803"/>
    <mergeCell ref="H805:I805"/>
    <mergeCell ref="H797:I797"/>
    <mergeCell ref="H798:I798"/>
    <mergeCell ref="H799:I799"/>
    <mergeCell ref="H800:I800"/>
    <mergeCell ref="H793:I793"/>
    <mergeCell ref="H794:I794"/>
    <mergeCell ref="H795:I795"/>
    <mergeCell ref="H796:I796"/>
    <mergeCell ref="H791:I791"/>
    <mergeCell ref="H792:I792"/>
    <mergeCell ref="H789:J789"/>
    <mergeCell ref="H790:J790"/>
    <mergeCell ref="H785:I785"/>
    <mergeCell ref="H786:I786"/>
    <mergeCell ref="H787:I787"/>
    <mergeCell ref="H788:I788"/>
    <mergeCell ref="A798:B798"/>
    <mergeCell ref="H777:I777"/>
    <mergeCell ref="H778:I778"/>
    <mergeCell ref="H779:I779"/>
    <mergeCell ref="H780:I780"/>
    <mergeCell ref="H781:I781"/>
    <mergeCell ref="H782:I782"/>
    <mergeCell ref="H783:I783"/>
    <mergeCell ref="H784:I784"/>
    <mergeCell ref="A782:C783"/>
    <mergeCell ref="A794:B794"/>
    <mergeCell ref="A795:B795"/>
    <mergeCell ref="A796:B796"/>
    <mergeCell ref="A797:B797"/>
    <mergeCell ref="D779:F780"/>
    <mergeCell ref="A802:B802"/>
    <mergeCell ref="A803:B803"/>
    <mergeCell ref="A781:C781"/>
    <mergeCell ref="D782:F783"/>
    <mergeCell ref="A799:C799"/>
    <mergeCell ref="A790:B790"/>
    <mergeCell ref="A791:B791"/>
    <mergeCell ref="A792:B792"/>
    <mergeCell ref="A793:B793"/>
    <mergeCell ref="H606:I606"/>
    <mergeCell ref="B579:C603"/>
    <mergeCell ref="A604:C604"/>
    <mergeCell ref="A606:C606"/>
    <mergeCell ref="A605:C605"/>
    <mergeCell ref="H582:H583"/>
    <mergeCell ref="I582:I583"/>
    <mergeCell ref="H602:I602"/>
    <mergeCell ref="H603:I603"/>
    <mergeCell ref="H604:I604"/>
    <mergeCell ref="H605:I605"/>
    <mergeCell ref="J582:J583"/>
    <mergeCell ref="K582:K583"/>
    <mergeCell ref="L582:L583"/>
    <mergeCell ref="H595:I595"/>
    <mergeCell ref="H588:I588"/>
    <mergeCell ref="H589:I589"/>
    <mergeCell ref="H590:I590"/>
    <mergeCell ref="H591:I591"/>
    <mergeCell ref="H585:I585"/>
    <mergeCell ref="M582:M583"/>
    <mergeCell ref="H600:I600"/>
    <mergeCell ref="H601:I601"/>
    <mergeCell ref="H596:I596"/>
    <mergeCell ref="H597:I597"/>
    <mergeCell ref="H598:I598"/>
    <mergeCell ref="H599:I599"/>
    <mergeCell ref="H592:I592"/>
    <mergeCell ref="H593:I593"/>
    <mergeCell ref="H594:I594"/>
    <mergeCell ref="H587:I587"/>
    <mergeCell ref="H576:I576"/>
    <mergeCell ref="H577:I577"/>
    <mergeCell ref="H578:I578"/>
    <mergeCell ref="H579:I579"/>
    <mergeCell ref="H571:I571"/>
    <mergeCell ref="H572:I572"/>
    <mergeCell ref="F570:F571"/>
    <mergeCell ref="H586:I586"/>
    <mergeCell ref="H573:I573"/>
    <mergeCell ref="H574:I574"/>
    <mergeCell ref="H575:I575"/>
    <mergeCell ref="H566:I566"/>
    <mergeCell ref="H567:I567"/>
    <mergeCell ref="H568:I568"/>
    <mergeCell ref="H569:I569"/>
    <mergeCell ref="A570:B571"/>
    <mergeCell ref="C570:C571"/>
    <mergeCell ref="D570:D571"/>
    <mergeCell ref="E570:E571"/>
    <mergeCell ref="A573:B574"/>
    <mergeCell ref="A572:C572"/>
    <mergeCell ref="H570:I570"/>
    <mergeCell ref="F566:F567"/>
    <mergeCell ref="A568:B569"/>
    <mergeCell ref="C568:C569"/>
    <mergeCell ref="D568:D569"/>
    <mergeCell ref="E568:E569"/>
    <mergeCell ref="F568:F569"/>
    <mergeCell ref="A566:B567"/>
    <mergeCell ref="H448:I448"/>
    <mergeCell ref="H449:I449"/>
    <mergeCell ref="A449:C449"/>
    <mergeCell ref="H528:I528"/>
    <mergeCell ref="H527:I527"/>
    <mergeCell ref="A509:F509"/>
    <mergeCell ref="D493:F494"/>
    <mergeCell ref="A437:B437"/>
    <mergeCell ref="C566:C567"/>
    <mergeCell ref="D566:D567"/>
    <mergeCell ref="E566:E567"/>
    <mergeCell ref="H444:I444"/>
    <mergeCell ref="H445:I445"/>
    <mergeCell ref="H446:I446"/>
    <mergeCell ref="A423:B425"/>
    <mergeCell ref="A438:B439"/>
    <mergeCell ref="H432:I433"/>
    <mergeCell ref="H430:I431"/>
    <mergeCell ref="A426:C427"/>
    <mergeCell ref="D426:F427"/>
    <mergeCell ref="A430:B430"/>
    <mergeCell ref="A447:C447"/>
    <mergeCell ref="A448:C448"/>
    <mergeCell ref="C423:C425"/>
    <mergeCell ref="A441:F446"/>
    <mergeCell ref="D423:D425"/>
    <mergeCell ref="E423:E425"/>
    <mergeCell ref="F423:F425"/>
    <mergeCell ref="C438:C439"/>
    <mergeCell ref="D438:D439"/>
    <mergeCell ref="E438:E439"/>
    <mergeCell ref="M420:M421"/>
    <mergeCell ref="M422:M423"/>
    <mergeCell ref="M424:M425"/>
    <mergeCell ref="M426:M427"/>
    <mergeCell ref="M428:M429"/>
    <mergeCell ref="M432:M433"/>
    <mergeCell ref="M434:M435"/>
    <mergeCell ref="M430:M431"/>
    <mergeCell ref="K434:K435"/>
    <mergeCell ref="L434:L435"/>
    <mergeCell ref="L432:L433"/>
    <mergeCell ref="L428:L429"/>
    <mergeCell ref="M416:M417"/>
    <mergeCell ref="M418:M419"/>
    <mergeCell ref="L414:L415"/>
    <mergeCell ref="K414:K415"/>
    <mergeCell ref="K416:K417"/>
    <mergeCell ref="K418:K419"/>
    <mergeCell ref="L416:L417"/>
    <mergeCell ref="L418:L419"/>
    <mergeCell ref="M412:M413"/>
    <mergeCell ref="L410:L411"/>
    <mergeCell ref="K410:K411"/>
    <mergeCell ref="M414:M415"/>
    <mergeCell ref="H428:I429"/>
    <mergeCell ref="M406:M407"/>
    <mergeCell ref="K408:K409"/>
    <mergeCell ref="L408:L409"/>
    <mergeCell ref="M408:M409"/>
    <mergeCell ref="L406:L407"/>
    <mergeCell ref="K406:K407"/>
    <mergeCell ref="M410:M411"/>
    <mergeCell ref="K412:K413"/>
    <mergeCell ref="L412:L413"/>
    <mergeCell ref="H443:I443"/>
    <mergeCell ref="H436:I436"/>
    <mergeCell ref="H439:I439"/>
    <mergeCell ref="H440:I440"/>
    <mergeCell ref="H441:I441"/>
    <mergeCell ref="H442:I442"/>
    <mergeCell ref="H422:I423"/>
    <mergeCell ref="H424:I425"/>
    <mergeCell ref="H426:I427"/>
    <mergeCell ref="H414:I415"/>
    <mergeCell ref="H416:I417"/>
    <mergeCell ref="H418:I419"/>
    <mergeCell ref="L422:L423"/>
    <mergeCell ref="L424:L425"/>
    <mergeCell ref="L426:L427"/>
    <mergeCell ref="J406:J407"/>
    <mergeCell ref="J408:J409"/>
    <mergeCell ref="J410:J411"/>
    <mergeCell ref="J412:J413"/>
    <mergeCell ref="J414:J415"/>
    <mergeCell ref="J416:J417"/>
    <mergeCell ref="J418:J419"/>
    <mergeCell ref="J428:J429"/>
    <mergeCell ref="K422:K423"/>
    <mergeCell ref="K424:K425"/>
    <mergeCell ref="K426:K427"/>
    <mergeCell ref="J422:J423"/>
    <mergeCell ref="J424:J425"/>
    <mergeCell ref="J426:J427"/>
    <mergeCell ref="K428:K429"/>
    <mergeCell ref="D420:D421"/>
    <mergeCell ref="E420:E421"/>
    <mergeCell ref="F420:F421"/>
    <mergeCell ref="L420:L421"/>
    <mergeCell ref="J420:J421"/>
    <mergeCell ref="K420:K421"/>
    <mergeCell ref="H420:I421"/>
    <mergeCell ref="A417:B417"/>
    <mergeCell ref="A422:C422"/>
    <mergeCell ref="A418:B418"/>
    <mergeCell ref="A419:B419"/>
    <mergeCell ref="A420:B421"/>
    <mergeCell ref="C420:C421"/>
    <mergeCell ref="A413:B413"/>
    <mergeCell ref="A414:B414"/>
    <mergeCell ref="A415:B415"/>
    <mergeCell ref="A416:B416"/>
    <mergeCell ref="H391:I391"/>
    <mergeCell ref="A410:B410"/>
    <mergeCell ref="A411:B411"/>
    <mergeCell ref="A412:B412"/>
    <mergeCell ref="H406:I407"/>
    <mergeCell ref="H408:I409"/>
    <mergeCell ref="H410:I411"/>
    <mergeCell ref="H412:I413"/>
    <mergeCell ref="A403:B403"/>
    <mergeCell ref="A404:B404"/>
    <mergeCell ref="K386:K387"/>
    <mergeCell ref="L386:L387"/>
    <mergeCell ref="M386:M387"/>
    <mergeCell ref="K390:M390"/>
    <mergeCell ref="A405:B405"/>
    <mergeCell ref="H401:I402"/>
    <mergeCell ref="H403:I403"/>
    <mergeCell ref="H404:I404"/>
    <mergeCell ref="H405:I405"/>
    <mergeCell ref="M384:M385"/>
    <mergeCell ref="M378:M379"/>
    <mergeCell ref="M380:M381"/>
    <mergeCell ref="H389:J389"/>
    <mergeCell ref="H384:I385"/>
    <mergeCell ref="J384:J385"/>
    <mergeCell ref="K384:K385"/>
    <mergeCell ref="L384:L385"/>
    <mergeCell ref="H386:I387"/>
    <mergeCell ref="J386:J387"/>
    <mergeCell ref="K401:K402"/>
    <mergeCell ref="A389:C389"/>
    <mergeCell ref="H378:I379"/>
    <mergeCell ref="H380:I381"/>
    <mergeCell ref="H390:J390"/>
    <mergeCell ref="H388:I388"/>
    <mergeCell ref="A378:B378"/>
    <mergeCell ref="A382:B382"/>
    <mergeCell ref="A383:B383"/>
    <mergeCell ref="K398:M398"/>
    <mergeCell ref="H394:I394"/>
    <mergeCell ref="H395:I395"/>
    <mergeCell ref="H396:I396"/>
    <mergeCell ref="J401:J402"/>
    <mergeCell ref="H399:I399"/>
    <mergeCell ref="H400:I400"/>
    <mergeCell ref="H398:J398"/>
    <mergeCell ref="H397:J397"/>
    <mergeCell ref="H373:I373"/>
    <mergeCell ref="H374:I374"/>
    <mergeCell ref="H376:I376"/>
    <mergeCell ref="H377:I377"/>
    <mergeCell ref="H392:I392"/>
    <mergeCell ref="J378:J379"/>
    <mergeCell ref="J380:J381"/>
    <mergeCell ref="M401:M402"/>
    <mergeCell ref="H382:I382"/>
    <mergeCell ref="H383:I383"/>
    <mergeCell ref="L378:L379"/>
    <mergeCell ref="L380:L381"/>
    <mergeCell ref="L401:L402"/>
    <mergeCell ref="H393:I393"/>
    <mergeCell ref="A406:B406"/>
    <mergeCell ref="A407:B407"/>
    <mergeCell ref="H375:I375"/>
    <mergeCell ref="K378:K379"/>
    <mergeCell ref="K380:K381"/>
    <mergeCell ref="A397:B397"/>
    <mergeCell ref="A398:B398"/>
    <mergeCell ref="A391:B391"/>
    <mergeCell ref="A392:B392"/>
    <mergeCell ref="A393:B393"/>
    <mergeCell ref="D390:F390"/>
    <mergeCell ref="A408:B408"/>
    <mergeCell ref="H370:I370"/>
    <mergeCell ref="H371:I371"/>
    <mergeCell ref="H372:I372"/>
    <mergeCell ref="A399:B399"/>
    <mergeCell ref="A400:B400"/>
    <mergeCell ref="A401:B401"/>
    <mergeCell ref="A402:B402"/>
    <mergeCell ref="A395:B395"/>
    <mergeCell ref="A377:B377"/>
    <mergeCell ref="A409:B409"/>
    <mergeCell ref="A384:B384"/>
    <mergeCell ref="A385:B385"/>
    <mergeCell ref="A386:B386"/>
    <mergeCell ref="A387:B387"/>
    <mergeCell ref="A394:B394"/>
    <mergeCell ref="A388:B388"/>
    <mergeCell ref="A390:C390"/>
    <mergeCell ref="A396:B396"/>
    <mergeCell ref="A373:B373"/>
    <mergeCell ref="A374:B374"/>
    <mergeCell ref="A375:B375"/>
    <mergeCell ref="A376:B376"/>
    <mergeCell ref="J118:J120"/>
    <mergeCell ref="A370:B370"/>
    <mergeCell ref="A371:B371"/>
    <mergeCell ref="A372:B372"/>
    <mergeCell ref="A368:B368"/>
    <mergeCell ref="A369:B369"/>
    <mergeCell ref="H367:I367"/>
    <mergeCell ref="H368:I368"/>
    <mergeCell ref="H369:I369"/>
    <mergeCell ref="H345:J345"/>
    <mergeCell ref="H364:I364"/>
    <mergeCell ref="H366:I366"/>
    <mergeCell ref="H363:I363"/>
    <mergeCell ref="H365:I365"/>
    <mergeCell ref="H347:I347"/>
    <mergeCell ref="H360:I361"/>
    <mergeCell ref="H358:I359"/>
    <mergeCell ref="J358:J359"/>
    <mergeCell ref="J360:J361"/>
    <mergeCell ref="H355:I356"/>
    <mergeCell ref="H362:I362"/>
    <mergeCell ref="F349:F350"/>
    <mergeCell ref="J355:J356"/>
    <mergeCell ref="K358:K359"/>
    <mergeCell ref="H357:I357"/>
    <mergeCell ref="L358:L359"/>
    <mergeCell ref="K360:K361"/>
    <mergeCell ref="L360:L361"/>
    <mergeCell ref="M360:M361"/>
    <mergeCell ref="M358:M359"/>
    <mergeCell ref="M355:M356"/>
    <mergeCell ref="H351:I351"/>
    <mergeCell ref="H352:I352"/>
    <mergeCell ref="H353:I353"/>
    <mergeCell ref="H354:I354"/>
    <mergeCell ref="K355:K356"/>
    <mergeCell ref="L355:L356"/>
    <mergeCell ref="C347:C348"/>
    <mergeCell ref="C349:C350"/>
    <mergeCell ref="C345:C346"/>
    <mergeCell ref="K346:M346"/>
    <mergeCell ref="D345:D346"/>
    <mergeCell ref="E345:E346"/>
    <mergeCell ref="F345:F346"/>
    <mergeCell ref="D347:D348"/>
    <mergeCell ref="E347:E348"/>
    <mergeCell ref="F347:F348"/>
    <mergeCell ref="H336:I336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A359:B359"/>
    <mergeCell ref="A360:B360"/>
    <mergeCell ref="A361:B361"/>
    <mergeCell ref="H346:J346"/>
    <mergeCell ref="D349:D350"/>
    <mergeCell ref="E349:E350"/>
    <mergeCell ref="H348:I348"/>
    <mergeCell ref="H349:I349"/>
    <mergeCell ref="H350:I350"/>
    <mergeCell ref="A362:B362"/>
    <mergeCell ref="A354:B354"/>
    <mergeCell ref="A355:B355"/>
    <mergeCell ref="A356:B356"/>
    <mergeCell ref="A338:B338"/>
    <mergeCell ref="A351:B351"/>
    <mergeCell ref="A352:B352"/>
    <mergeCell ref="A353:B353"/>
    <mergeCell ref="A345:A346"/>
    <mergeCell ref="A347:A348"/>
    <mergeCell ref="A349:A350"/>
    <mergeCell ref="B345:B346"/>
    <mergeCell ref="B347:B348"/>
    <mergeCell ref="B349:B350"/>
    <mergeCell ref="K306:M306"/>
    <mergeCell ref="H308:I308"/>
    <mergeCell ref="H311:J311"/>
    <mergeCell ref="K311:M311"/>
    <mergeCell ref="H310:J310"/>
    <mergeCell ref="H307:J307"/>
    <mergeCell ref="K307:M307"/>
    <mergeCell ref="K330:M330"/>
    <mergeCell ref="H335:J335"/>
    <mergeCell ref="K335:M335"/>
    <mergeCell ref="H332:J332"/>
    <mergeCell ref="H333:J333"/>
    <mergeCell ref="H334:J334"/>
    <mergeCell ref="K331:M331"/>
    <mergeCell ref="H331:J331"/>
    <mergeCell ref="A330:A331"/>
    <mergeCell ref="B326:B327"/>
    <mergeCell ref="B328:B329"/>
    <mergeCell ref="B330:B331"/>
    <mergeCell ref="A326:A327"/>
    <mergeCell ref="A328:A329"/>
    <mergeCell ref="C326:C327"/>
    <mergeCell ref="D326:D327"/>
    <mergeCell ref="E326:E327"/>
    <mergeCell ref="E328:E329"/>
    <mergeCell ref="E330:E331"/>
    <mergeCell ref="H330:J330"/>
    <mergeCell ref="H305:J305"/>
    <mergeCell ref="H316:J316"/>
    <mergeCell ref="H306:J306"/>
    <mergeCell ref="I318:J328"/>
    <mergeCell ref="K305:M305"/>
    <mergeCell ref="C328:C329"/>
    <mergeCell ref="C330:C331"/>
    <mergeCell ref="D328:D329"/>
    <mergeCell ref="D330:D331"/>
    <mergeCell ref="D321:F321"/>
    <mergeCell ref="D310:F310"/>
    <mergeCell ref="F330:F331"/>
    <mergeCell ref="F326:F327"/>
    <mergeCell ref="F328:F329"/>
    <mergeCell ref="A325:B325"/>
    <mergeCell ref="I299:J303"/>
    <mergeCell ref="H309:I309"/>
    <mergeCell ref="H312:I312"/>
    <mergeCell ref="H313:I313"/>
    <mergeCell ref="H314:I314"/>
    <mergeCell ref="H315:I315"/>
    <mergeCell ref="A320:C320"/>
    <mergeCell ref="D320:F320"/>
    <mergeCell ref="A321:C321"/>
    <mergeCell ref="A313:B313"/>
    <mergeCell ref="A318:B318"/>
    <mergeCell ref="A319:B319"/>
    <mergeCell ref="A307:B307"/>
    <mergeCell ref="A308:B308"/>
    <mergeCell ref="A309:C309"/>
    <mergeCell ref="A310:C310"/>
    <mergeCell ref="A304:B304"/>
    <mergeCell ref="A305:C305"/>
    <mergeCell ref="A306:C306"/>
    <mergeCell ref="D306:F306"/>
    <mergeCell ref="A300:B300"/>
    <mergeCell ref="A301:B301"/>
    <mergeCell ref="A302:B302"/>
    <mergeCell ref="A303:B303"/>
    <mergeCell ref="A298:C298"/>
    <mergeCell ref="D298:F298"/>
    <mergeCell ref="A299:C299"/>
    <mergeCell ref="D299:F299"/>
    <mergeCell ref="A148:B148"/>
    <mergeCell ref="A149:B149"/>
    <mergeCell ref="A139:B139"/>
    <mergeCell ref="A140:B140"/>
    <mergeCell ref="A147:B147"/>
    <mergeCell ref="A124:B124"/>
    <mergeCell ref="B125:B131"/>
    <mergeCell ref="A132:B132"/>
    <mergeCell ref="K100:M100"/>
    <mergeCell ref="H101:J101"/>
    <mergeCell ref="K101:M101"/>
    <mergeCell ref="M118:M120"/>
    <mergeCell ref="H105:I105"/>
    <mergeCell ref="H106:I106"/>
    <mergeCell ref="H107:I107"/>
    <mergeCell ref="C140:F140"/>
    <mergeCell ref="C132:F132"/>
    <mergeCell ref="K118:K120"/>
    <mergeCell ref="L118:L120"/>
    <mergeCell ref="H121:I121"/>
    <mergeCell ref="H118:I120"/>
    <mergeCell ref="K123:M124"/>
    <mergeCell ref="H125:J125"/>
    <mergeCell ref="H123:J124"/>
    <mergeCell ref="H122:J122"/>
    <mergeCell ref="D99:F99"/>
    <mergeCell ref="A100:C100"/>
    <mergeCell ref="D100:F100"/>
    <mergeCell ref="A101:C101"/>
    <mergeCell ref="D101:F101"/>
    <mergeCell ref="A92:B92"/>
    <mergeCell ref="A97:B97"/>
    <mergeCell ref="A98:B98"/>
    <mergeCell ref="A99:C99"/>
    <mergeCell ref="A84:C84"/>
    <mergeCell ref="D84:F84"/>
    <mergeCell ref="A89:C89"/>
    <mergeCell ref="D89:F89"/>
    <mergeCell ref="A85:B85"/>
    <mergeCell ref="A86:B86"/>
    <mergeCell ref="A87:B87"/>
    <mergeCell ref="A88:C88"/>
    <mergeCell ref="A83:B83"/>
    <mergeCell ref="H78:J78"/>
    <mergeCell ref="K78:M78"/>
    <mergeCell ref="H83:J83"/>
    <mergeCell ref="H79:I79"/>
    <mergeCell ref="K62:M62"/>
    <mergeCell ref="H61:J61"/>
    <mergeCell ref="H75:J75"/>
    <mergeCell ref="H67:I67"/>
    <mergeCell ref="H68:I68"/>
    <mergeCell ref="H69:I69"/>
    <mergeCell ref="H65:I65"/>
    <mergeCell ref="H66:I66"/>
    <mergeCell ref="A70:F70"/>
    <mergeCell ref="H70:I70"/>
    <mergeCell ref="H71:I71"/>
    <mergeCell ref="H72:I72"/>
    <mergeCell ref="A69:B69"/>
    <mergeCell ref="A59:C59"/>
    <mergeCell ref="A60:C60"/>
    <mergeCell ref="H63:I63"/>
    <mergeCell ref="H64:I64"/>
    <mergeCell ref="A58:B58"/>
    <mergeCell ref="A25:B25"/>
    <mergeCell ref="K59:M59"/>
    <mergeCell ref="K60:M60"/>
    <mergeCell ref="A51:B51"/>
    <mergeCell ref="A57:B57"/>
    <mergeCell ref="D59:F59"/>
    <mergeCell ref="H59:J59"/>
    <mergeCell ref="A46:B46"/>
    <mergeCell ref="A32:B32"/>
    <mergeCell ref="A21:B21"/>
    <mergeCell ref="A22:B22"/>
    <mergeCell ref="A23:B23"/>
    <mergeCell ref="A24:B24"/>
    <mergeCell ref="A16:B16"/>
    <mergeCell ref="A18:B18"/>
    <mergeCell ref="A19:B19"/>
    <mergeCell ref="A20:B20"/>
    <mergeCell ref="A17:B17"/>
    <mergeCell ref="A12:B12"/>
    <mergeCell ref="A13:B13"/>
    <mergeCell ref="A14:B14"/>
    <mergeCell ref="A15:B15"/>
    <mergeCell ref="A8:B8"/>
    <mergeCell ref="A9:B9"/>
    <mergeCell ref="A10:B10"/>
    <mergeCell ref="A11:B11"/>
    <mergeCell ref="A33:B33"/>
    <mergeCell ref="A34:B34"/>
    <mergeCell ref="A37:B37"/>
    <mergeCell ref="A36:B36"/>
    <mergeCell ref="A35:B35"/>
    <mergeCell ref="A38:B38"/>
    <mergeCell ref="A47:C47"/>
    <mergeCell ref="A48:C48"/>
    <mergeCell ref="D48:F48"/>
    <mergeCell ref="A39:B39"/>
    <mergeCell ref="A41:B41"/>
    <mergeCell ref="A40:B40"/>
    <mergeCell ref="A42:B42"/>
    <mergeCell ref="A43:B43"/>
    <mergeCell ref="A44:B44"/>
    <mergeCell ref="A45:B45"/>
    <mergeCell ref="H33:I33"/>
    <mergeCell ref="H34:I34"/>
    <mergeCell ref="H35:I35"/>
    <mergeCell ref="H36:I36"/>
    <mergeCell ref="H37:I37"/>
    <mergeCell ref="I43:J57"/>
    <mergeCell ref="H38:J38"/>
    <mergeCell ref="H39:J39"/>
    <mergeCell ref="H40:J40"/>
    <mergeCell ref="K27:M28"/>
    <mergeCell ref="H22:J22"/>
    <mergeCell ref="H24:J24"/>
    <mergeCell ref="H26:J26"/>
    <mergeCell ref="A31:C31"/>
    <mergeCell ref="D31:F31"/>
    <mergeCell ref="H23:J23"/>
    <mergeCell ref="H25:J25"/>
    <mergeCell ref="A26:B26"/>
    <mergeCell ref="A27:B27"/>
    <mergeCell ref="A28:B28"/>
    <mergeCell ref="A29:B29"/>
    <mergeCell ref="H31:I31"/>
    <mergeCell ref="H5:J5"/>
    <mergeCell ref="H6:J6"/>
    <mergeCell ref="H7:J7"/>
    <mergeCell ref="D7:F7"/>
    <mergeCell ref="D6:F6"/>
    <mergeCell ref="A151:B151"/>
    <mergeCell ref="A152:B152"/>
    <mergeCell ref="A1:M1"/>
    <mergeCell ref="A2:M2"/>
    <mergeCell ref="A5:C5"/>
    <mergeCell ref="A6:C6"/>
    <mergeCell ref="A7:C7"/>
    <mergeCell ref="A30:C30"/>
    <mergeCell ref="A4:F4"/>
    <mergeCell ref="H4:M4"/>
    <mergeCell ref="A227:C227"/>
    <mergeCell ref="A228:C228"/>
    <mergeCell ref="D227:F227"/>
    <mergeCell ref="D228:F228"/>
    <mergeCell ref="A226:C226"/>
    <mergeCell ref="D226:F226"/>
    <mergeCell ref="A225:C225"/>
    <mergeCell ref="H226:J226"/>
    <mergeCell ref="H155:J155"/>
    <mergeCell ref="A154:C154"/>
    <mergeCell ref="A153:C153"/>
    <mergeCell ref="A160:B160"/>
    <mergeCell ref="H156:J156"/>
    <mergeCell ref="A157:B157"/>
    <mergeCell ref="C157:F157"/>
    <mergeCell ref="I127:J153"/>
    <mergeCell ref="A150:B150"/>
    <mergeCell ref="C150:F150"/>
    <mergeCell ref="A156:C156"/>
    <mergeCell ref="A155:C155"/>
    <mergeCell ref="A165:B165"/>
    <mergeCell ref="A166:C166"/>
    <mergeCell ref="A164:B164"/>
    <mergeCell ref="D166:F166"/>
    <mergeCell ref="A167:C167"/>
    <mergeCell ref="D167:F167"/>
    <mergeCell ref="F168:F169"/>
    <mergeCell ref="A170:C170"/>
    <mergeCell ref="D170:F170"/>
    <mergeCell ref="A173:B173"/>
    <mergeCell ref="A168:B169"/>
    <mergeCell ref="C168:C169"/>
    <mergeCell ref="D168:D169"/>
    <mergeCell ref="E168:E169"/>
    <mergeCell ref="A177:B177"/>
    <mergeCell ref="A178:B178"/>
    <mergeCell ref="A179:C179"/>
    <mergeCell ref="D179:F179"/>
    <mergeCell ref="F180:F182"/>
    <mergeCell ref="A183:C183"/>
    <mergeCell ref="D183:F183"/>
    <mergeCell ref="H184:I184"/>
    <mergeCell ref="A180:B182"/>
    <mergeCell ref="C180:C182"/>
    <mergeCell ref="D180:D182"/>
    <mergeCell ref="E180:E182"/>
    <mergeCell ref="H185:I185"/>
    <mergeCell ref="H186:I186"/>
    <mergeCell ref="H187:I187"/>
    <mergeCell ref="K205:M205"/>
    <mergeCell ref="H205:J205"/>
    <mergeCell ref="H198:I198"/>
    <mergeCell ref="H199:I199"/>
    <mergeCell ref="H200:I200"/>
    <mergeCell ref="H201:I201"/>
    <mergeCell ref="H202:I202"/>
    <mergeCell ref="A188:B188"/>
    <mergeCell ref="A190:B190"/>
    <mergeCell ref="A189:B189"/>
    <mergeCell ref="H188:I188"/>
    <mergeCell ref="H189:I189"/>
    <mergeCell ref="H190:I190"/>
    <mergeCell ref="H167:J167"/>
    <mergeCell ref="K167:M167"/>
    <mergeCell ref="H168:J168"/>
    <mergeCell ref="I158:J164"/>
    <mergeCell ref="H166:J166"/>
    <mergeCell ref="K166:M166"/>
    <mergeCell ref="K180:M181"/>
    <mergeCell ref="H183:J183"/>
    <mergeCell ref="K183:M183"/>
    <mergeCell ref="I169:J178"/>
    <mergeCell ref="H182:J182"/>
    <mergeCell ref="H180:J181"/>
    <mergeCell ref="A220:B220"/>
    <mergeCell ref="A208:C208"/>
    <mergeCell ref="D208:F208"/>
    <mergeCell ref="A212:C212"/>
    <mergeCell ref="D212:F212"/>
    <mergeCell ref="A209:B209"/>
    <mergeCell ref="A210:B210"/>
    <mergeCell ref="A215:B215"/>
    <mergeCell ref="A219:B219"/>
    <mergeCell ref="A196:B196"/>
    <mergeCell ref="A195:B195"/>
    <mergeCell ref="F198:F199"/>
    <mergeCell ref="F200:F201"/>
    <mergeCell ref="A197:B197"/>
    <mergeCell ref="E198:E199"/>
    <mergeCell ref="C200:C201"/>
    <mergeCell ref="D198:D199"/>
    <mergeCell ref="C198:C199"/>
    <mergeCell ref="D200:D201"/>
    <mergeCell ref="E200:E201"/>
    <mergeCell ref="A198:A199"/>
    <mergeCell ref="B198:B199"/>
    <mergeCell ref="B200:B201"/>
    <mergeCell ref="A200:A201"/>
    <mergeCell ref="F202:F203"/>
    <mergeCell ref="C202:C203"/>
    <mergeCell ref="A202:B203"/>
    <mergeCell ref="A211:C211"/>
    <mergeCell ref="D202:D203"/>
    <mergeCell ref="E202:E203"/>
    <mergeCell ref="A207:C207"/>
    <mergeCell ref="A206:B206"/>
    <mergeCell ref="A205:B205"/>
    <mergeCell ref="A204:B204"/>
    <mergeCell ref="K220:M220"/>
    <mergeCell ref="H8:I8"/>
    <mergeCell ref="H9:I9"/>
    <mergeCell ref="H10:I10"/>
    <mergeCell ref="H11:I11"/>
    <mergeCell ref="H12:I12"/>
    <mergeCell ref="H13:I13"/>
    <mergeCell ref="H14:I14"/>
    <mergeCell ref="H15:I15"/>
    <mergeCell ref="H220:J220"/>
    <mergeCell ref="H16:I16"/>
    <mergeCell ref="H17:I17"/>
    <mergeCell ref="H18:I18"/>
    <mergeCell ref="H19:I19"/>
    <mergeCell ref="H20:I20"/>
    <mergeCell ref="H21:I21"/>
    <mergeCell ref="H29:I29"/>
    <mergeCell ref="H30:I30"/>
    <mergeCell ref="H27:J28"/>
    <mergeCell ref="H41:J41"/>
    <mergeCell ref="H80:I80"/>
    <mergeCell ref="H81:I81"/>
    <mergeCell ref="H82:I82"/>
    <mergeCell ref="H60:J60"/>
    <mergeCell ref="H62:J62"/>
    <mergeCell ref="H76:J76"/>
    <mergeCell ref="H77:J77"/>
    <mergeCell ref="H73:I73"/>
    <mergeCell ref="H74:I74"/>
    <mergeCell ref="I85:J98"/>
    <mergeCell ref="H102:I102"/>
    <mergeCell ref="H103:I103"/>
    <mergeCell ref="H104:I104"/>
    <mergeCell ref="H100:J100"/>
    <mergeCell ref="H108:I108"/>
    <mergeCell ref="H109:I109"/>
    <mergeCell ref="H110:I110"/>
    <mergeCell ref="H111:I111"/>
    <mergeCell ref="H112:I112"/>
    <mergeCell ref="H113:I113"/>
    <mergeCell ref="H114:I114"/>
    <mergeCell ref="H117:I117"/>
    <mergeCell ref="H115:I115"/>
    <mergeCell ref="H116:I116"/>
    <mergeCell ref="H191:I191"/>
    <mergeCell ref="I210:J218"/>
    <mergeCell ref="A224:C224"/>
    <mergeCell ref="D224:F224"/>
    <mergeCell ref="A221:C221"/>
    <mergeCell ref="A222:C222"/>
    <mergeCell ref="A223:C223"/>
    <mergeCell ref="H222:J222"/>
    <mergeCell ref="H223:J223"/>
    <mergeCell ref="H194:I194"/>
    <mergeCell ref="H195:I195"/>
    <mergeCell ref="H196:I196"/>
    <mergeCell ref="H197:I197"/>
    <mergeCell ref="H297:J297"/>
    <mergeCell ref="I288:J294"/>
    <mergeCell ref="H203:I203"/>
    <mergeCell ref="H204:J204"/>
    <mergeCell ref="H208:I208"/>
    <mergeCell ref="H209:J209"/>
    <mergeCell ref="I264:J281"/>
    <mergeCell ref="H296:J296"/>
    <mergeCell ref="A284:B285"/>
    <mergeCell ref="C284:C285"/>
    <mergeCell ref="D284:D285"/>
    <mergeCell ref="E284:E285"/>
    <mergeCell ref="A294:B294"/>
    <mergeCell ref="A295:C295"/>
    <mergeCell ref="A296:C296"/>
    <mergeCell ref="D283:F283"/>
    <mergeCell ref="A256:B256"/>
    <mergeCell ref="A255:C255"/>
    <mergeCell ref="D255:F255"/>
    <mergeCell ref="A269:B269"/>
    <mergeCell ref="A265:B265"/>
    <mergeCell ref="A273:C273"/>
    <mergeCell ref="D273:F273"/>
    <mergeCell ref="A276:B276"/>
    <mergeCell ref="A280:B280"/>
    <mergeCell ref="A234:C234"/>
    <mergeCell ref="A235:C235"/>
    <mergeCell ref="D235:F235"/>
    <mergeCell ref="A270:C270"/>
    <mergeCell ref="A244:C244"/>
    <mergeCell ref="A259:C259"/>
    <mergeCell ref="A243:B243"/>
    <mergeCell ref="A245:C245"/>
    <mergeCell ref="A257:C257"/>
    <mergeCell ref="A258:C258"/>
    <mergeCell ref="K261:M261"/>
    <mergeCell ref="A286:C286"/>
    <mergeCell ref="D286:F286"/>
    <mergeCell ref="H283:J283"/>
    <mergeCell ref="K283:M283"/>
    <mergeCell ref="A282:C282"/>
    <mergeCell ref="D282:F282"/>
    <mergeCell ref="A283:C283"/>
    <mergeCell ref="F284:F285"/>
    <mergeCell ref="A268:B268"/>
    <mergeCell ref="K224:M224"/>
    <mergeCell ref="K225:M225"/>
    <mergeCell ref="H230:I230"/>
    <mergeCell ref="H231:I231"/>
    <mergeCell ref="H228:I228"/>
    <mergeCell ref="H229:I229"/>
    <mergeCell ref="K226:M226"/>
    <mergeCell ref="H221:J221"/>
    <mergeCell ref="H224:J224"/>
    <mergeCell ref="H225:J225"/>
    <mergeCell ref="H227:I227"/>
    <mergeCell ref="H232:I232"/>
    <mergeCell ref="H233:I233"/>
    <mergeCell ref="H234:I234"/>
    <mergeCell ref="H236:I236"/>
    <mergeCell ref="H235:I235"/>
    <mergeCell ref="K238:M239"/>
    <mergeCell ref="A271:C271"/>
    <mergeCell ref="D271:F271"/>
    <mergeCell ref="A238:B238"/>
    <mergeCell ref="A239:B239"/>
    <mergeCell ref="A240:B240"/>
    <mergeCell ref="A241:B241"/>
    <mergeCell ref="A242:B242"/>
    <mergeCell ref="A248:B248"/>
    <mergeCell ref="K260:M260"/>
    <mergeCell ref="A252:B252"/>
    <mergeCell ref="A253:B253"/>
    <mergeCell ref="D254:F254"/>
    <mergeCell ref="H238:J239"/>
    <mergeCell ref="D245:F245"/>
    <mergeCell ref="A254:C254"/>
    <mergeCell ref="H237:J237"/>
    <mergeCell ref="H246:J246"/>
    <mergeCell ref="H258:J258"/>
    <mergeCell ref="H240:I240"/>
    <mergeCell ref="H241:I241"/>
    <mergeCell ref="H242:I242"/>
    <mergeCell ref="H243:I243"/>
    <mergeCell ref="H244:I244"/>
    <mergeCell ref="H245:I245"/>
    <mergeCell ref="I248:J256"/>
    <mergeCell ref="H259:J259"/>
    <mergeCell ref="A260:B260"/>
    <mergeCell ref="A266:B266"/>
    <mergeCell ref="A267:B267"/>
    <mergeCell ref="A261:B261"/>
    <mergeCell ref="A262:B262"/>
    <mergeCell ref="A263:B263"/>
    <mergeCell ref="H260:J260"/>
    <mergeCell ref="H261:J261"/>
    <mergeCell ref="H262:J262"/>
    <mergeCell ref="A281:B281"/>
    <mergeCell ref="A229:B229"/>
    <mergeCell ref="A230:B230"/>
    <mergeCell ref="A231:B231"/>
    <mergeCell ref="A232:B232"/>
    <mergeCell ref="A233:B233"/>
    <mergeCell ref="A236:B236"/>
    <mergeCell ref="A237:B237"/>
    <mergeCell ref="A272:C272"/>
    <mergeCell ref="A264:B264"/>
    <mergeCell ref="A297:C297"/>
    <mergeCell ref="H284:J284"/>
    <mergeCell ref="K284:M284"/>
    <mergeCell ref="H285:I286"/>
    <mergeCell ref="J285:J286"/>
    <mergeCell ref="K285:K286"/>
    <mergeCell ref="L285:L286"/>
    <mergeCell ref="M285:M286"/>
    <mergeCell ref="A293:B293"/>
    <mergeCell ref="A289:B289"/>
    <mergeCell ref="J430:J431"/>
    <mergeCell ref="K430:K431"/>
    <mergeCell ref="L430:L431"/>
    <mergeCell ref="J432:J433"/>
    <mergeCell ref="K432:K433"/>
    <mergeCell ref="J434:J435"/>
    <mergeCell ref="H437:I437"/>
    <mergeCell ref="H438:I438"/>
    <mergeCell ref="H434:I435"/>
    <mergeCell ref="H447:I447"/>
    <mergeCell ref="H526:I526"/>
    <mergeCell ref="A458:C459"/>
    <mergeCell ref="D458:F459"/>
    <mergeCell ref="H523:I523"/>
    <mergeCell ref="A518:F519"/>
    <mergeCell ref="H524:I524"/>
    <mergeCell ref="H525:I525"/>
    <mergeCell ref="A510:C510"/>
    <mergeCell ref="D510:F510"/>
    <mergeCell ref="A502:C503"/>
    <mergeCell ref="D502:F503"/>
    <mergeCell ref="H519:I519"/>
    <mergeCell ref="H520:I520"/>
    <mergeCell ref="H510:I510"/>
    <mergeCell ref="H511:I511"/>
    <mergeCell ref="H512:I512"/>
    <mergeCell ref="H503:I503"/>
    <mergeCell ref="H504:I504"/>
    <mergeCell ref="H521:I521"/>
    <mergeCell ref="H522:I522"/>
    <mergeCell ref="H458:J458"/>
    <mergeCell ref="H516:I516"/>
    <mergeCell ref="H517:I517"/>
    <mergeCell ref="H518:I518"/>
    <mergeCell ref="H513:I513"/>
    <mergeCell ref="H493:I493"/>
    <mergeCell ref="H514:I514"/>
    <mergeCell ref="H515:I515"/>
    <mergeCell ref="H461:I461"/>
    <mergeCell ref="H462:I462"/>
    <mergeCell ref="H463:I463"/>
    <mergeCell ref="H464:I464"/>
    <mergeCell ref="H466:I466"/>
    <mergeCell ref="H467:I467"/>
    <mergeCell ref="H468:I468"/>
    <mergeCell ref="H509:I509"/>
    <mergeCell ref="H505:I505"/>
    <mergeCell ref="H506:I506"/>
    <mergeCell ref="H507:I507"/>
    <mergeCell ref="H508:I508"/>
    <mergeCell ref="H501:I501"/>
    <mergeCell ref="H502:I502"/>
    <mergeCell ref="H498:I498"/>
    <mergeCell ref="H499:I499"/>
    <mergeCell ref="H500:I500"/>
    <mergeCell ref="A493:C494"/>
    <mergeCell ref="K495:M495"/>
    <mergeCell ref="H497:J497"/>
    <mergeCell ref="K497:M497"/>
    <mergeCell ref="H496:J496"/>
    <mergeCell ref="H495:J495"/>
    <mergeCell ref="H471:I471"/>
    <mergeCell ref="H472:I472"/>
    <mergeCell ref="H473:I473"/>
    <mergeCell ref="H490:I490"/>
    <mergeCell ref="H474:I474"/>
    <mergeCell ref="H477:I477"/>
    <mergeCell ref="H488:I488"/>
    <mergeCell ref="H491:I491"/>
    <mergeCell ref="H492:I492"/>
    <mergeCell ref="H494:J494"/>
    <mergeCell ref="A479:F480"/>
    <mergeCell ref="H489:I489"/>
    <mergeCell ref="A489:C490"/>
    <mergeCell ref="D489:F490"/>
    <mergeCell ref="H485:I485"/>
    <mergeCell ref="H486:I486"/>
    <mergeCell ref="H487:I487"/>
    <mergeCell ref="A450:C450"/>
    <mergeCell ref="D450:F450"/>
    <mergeCell ref="A451:C451"/>
    <mergeCell ref="D451:F451"/>
    <mergeCell ref="H450:I450"/>
    <mergeCell ref="H451:I451"/>
    <mergeCell ref="H452:I452"/>
    <mergeCell ref="H453:I453"/>
    <mergeCell ref="A464:C466"/>
    <mergeCell ref="D464:F466"/>
    <mergeCell ref="H457:J457"/>
    <mergeCell ref="H484:I484"/>
    <mergeCell ref="H481:I481"/>
    <mergeCell ref="H482:I482"/>
    <mergeCell ref="H483:I483"/>
    <mergeCell ref="H478:I478"/>
    <mergeCell ref="H479:I479"/>
    <mergeCell ref="H480:I480"/>
    <mergeCell ref="H454:J454"/>
    <mergeCell ref="H455:J455"/>
    <mergeCell ref="K455:M455"/>
    <mergeCell ref="H456:J456"/>
    <mergeCell ref="K456:M456"/>
    <mergeCell ref="K458:M458"/>
    <mergeCell ref="H460:J460"/>
    <mergeCell ref="K460:M460"/>
    <mergeCell ref="H476:J476"/>
    <mergeCell ref="K476:M476"/>
    <mergeCell ref="H475:J475"/>
    <mergeCell ref="H459:J459"/>
    <mergeCell ref="H469:I469"/>
    <mergeCell ref="H470:I470"/>
    <mergeCell ref="H465:I465"/>
    <mergeCell ref="H529:I529"/>
    <mergeCell ref="H530:I530"/>
    <mergeCell ref="H531:I531"/>
    <mergeCell ref="H532:I532"/>
    <mergeCell ref="H533:I533"/>
    <mergeCell ref="H534:I534"/>
    <mergeCell ref="H535:I535"/>
    <mergeCell ref="H536:I536"/>
    <mergeCell ref="H537:I537"/>
    <mergeCell ref="H538:I538"/>
    <mergeCell ref="H539:I539"/>
    <mergeCell ref="H540:I540"/>
    <mergeCell ref="H541:I541"/>
    <mergeCell ref="H542:I542"/>
    <mergeCell ref="H543:I543"/>
    <mergeCell ref="H563:I563"/>
    <mergeCell ref="H558:I558"/>
    <mergeCell ref="H559:I559"/>
    <mergeCell ref="H560:I560"/>
    <mergeCell ref="H547:J547"/>
    <mergeCell ref="H548:J548"/>
    <mergeCell ref="H555:I555"/>
    <mergeCell ref="H544:I544"/>
    <mergeCell ref="H545:I545"/>
    <mergeCell ref="H546:I546"/>
    <mergeCell ref="H549:I549"/>
    <mergeCell ref="K548:M548"/>
    <mergeCell ref="H550:I550"/>
    <mergeCell ref="H551:I551"/>
    <mergeCell ref="H554:I554"/>
    <mergeCell ref="H552:I552"/>
    <mergeCell ref="H553:I553"/>
    <mergeCell ref="A565:B565"/>
    <mergeCell ref="H556:I556"/>
    <mergeCell ref="H557:I557"/>
    <mergeCell ref="H561:I561"/>
    <mergeCell ref="H562:I562"/>
    <mergeCell ref="H564:I564"/>
    <mergeCell ref="H565:I565"/>
    <mergeCell ref="A563:B563"/>
    <mergeCell ref="A564:B564"/>
    <mergeCell ref="A558:F562"/>
    <mergeCell ref="A551:B551"/>
    <mergeCell ref="A552:B552"/>
    <mergeCell ref="A553:B553"/>
    <mergeCell ref="D554:D555"/>
    <mergeCell ref="A550:B550"/>
    <mergeCell ref="A540:B540"/>
    <mergeCell ref="A541:B541"/>
    <mergeCell ref="A545:B545"/>
    <mergeCell ref="A546:B546"/>
    <mergeCell ref="A547:B547"/>
    <mergeCell ref="A549:B549"/>
    <mergeCell ref="D532:D533"/>
    <mergeCell ref="E532:E533"/>
    <mergeCell ref="C532:C533"/>
    <mergeCell ref="A544:B544"/>
    <mergeCell ref="A537:C539"/>
    <mergeCell ref="A548:B548"/>
    <mergeCell ref="F532:F533"/>
    <mergeCell ref="A543:B543"/>
    <mergeCell ref="A536:C536"/>
    <mergeCell ref="A535:C535"/>
    <mergeCell ref="A542:B542"/>
    <mergeCell ref="D537:F539"/>
    <mergeCell ref="A532:A533"/>
    <mergeCell ref="B532:B533"/>
    <mergeCell ref="F554:F555"/>
    <mergeCell ref="A556:B557"/>
    <mergeCell ref="C556:C557"/>
    <mergeCell ref="D556:D557"/>
    <mergeCell ref="E556:E557"/>
    <mergeCell ref="F556:F557"/>
    <mergeCell ref="A554:B555"/>
    <mergeCell ref="C554:C555"/>
    <mergeCell ref="E554:E555"/>
    <mergeCell ref="H607:I607"/>
    <mergeCell ref="H608:I608"/>
    <mergeCell ref="H609:I609"/>
    <mergeCell ref="H610:I610"/>
    <mergeCell ref="H611:I611"/>
    <mergeCell ref="H612:I612"/>
    <mergeCell ref="H613:I613"/>
    <mergeCell ref="H614:I614"/>
    <mergeCell ref="H615:I615"/>
    <mergeCell ref="H616:I616"/>
    <mergeCell ref="H617:I617"/>
    <mergeCell ref="H661:I661"/>
    <mergeCell ref="H620:I620"/>
    <mergeCell ref="H621:I621"/>
    <mergeCell ref="H647:I647"/>
    <mergeCell ref="H648:I648"/>
    <mergeCell ref="H649:I649"/>
    <mergeCell ref="H643:I643"/>
    <mergeCell ref="A694:C694"/>
    <mergeCell ref="H654:I654"/>
    <mergeCell ref="H655:I655"/>
    <mergeCell ref="H656:I656"/>
    <mergeCell ref="H657:I657"/>
    <mergeCell ref="H658:I658"/>
    <mergeCell ref="H659:I659"/>
    <mergeCell ref="H660:I660"/>
    <mergeCell ref="A693:C693"/>
    <mergeCell ref="H693:I693"/>
    <mergeCell ref="A648:C648"/>
    <mergeCell ref="H622:I622"/>
    <mergeCell ref="H626:I626"/>
    <mergeCell ref="H640:I640"/>
    <mergeCell ref="H627:I627"/>
    <mergeCell ref="H628:I628"/>
    <mergeCell ref="H629:I629"/>
    <mergeCell ref="H630:I630"/>
    <mergeCell ref="H631:I631"/>
    <mergeCell ref="H632:I632"/>
    <mergeCell ref="H644:I644"/>
    <mergeCell ref="H645:I645"/>
    <mergeCell ref="A647:C647"/>
    <mergeCell ref="A692:C692"/>
    <mergeCell ref="H691:I691"/>
    <mergeCell ref="H692:I692"/>
    <mergeCell ref="H650:I650"/>
    <mergeCell ref="H651:I651"/>
    <mergeCell ref="H652:I652"/>
    <mergeCell ref="H653:I653"/>
    <mergeCell ref="H637:I637"/>
    <mergeCell ref="H638:I638"/>
    <mergeCell ref="H639:I639"/>
    <mergeCell ref="A646:C646"/>
    <mergeCell ref="B608:C644"/>
    <mergeCell ref="H633:I633"/>
    <mergeCell ref="H634:I634"/>
    <mergeCell ref="H635:I635"/>
    <mergeCell ref="H636:I636"/>
    <mergeCell ref="H646:I646"/>
    <mergeCell ref="H662:I662"/>
    <mergeCell ref="H663:I663"/>
    <mergeCell ref="H664:I664"/>
    <mergeCell ref="H665:I665"/>
    <mergeCell ref="H666:I666"/>
    <mergeCell ref="H667:I667"/>
    <mergeCell ref="H668:I668"/>
    <mergeCell ref="H669:I669"/>
    <mergeCell ref="H670:I670"/>
    <mergeCell ref="H671:I671"/>
    <mergeCell ref="H672:I672"/>
    <mergeCell ref="H673:I673"/>
    <mergeCell ref="H674:I674"/>
    <mergeCell ref="H675:I675"/>
    <mergeCell ref="H676:I676"/>
    <mergeCell ref="H677:I677"/>
    <mergeCell ref="H678:I678"/>
    <mergeCell ref="H679:I679"/>
    <mergeCell ref="H680:I680"/>
    <mergeCell ref="H681:I681"/>
    <mergeCell ref="H686:I686"/>
    <mergeCell ref="H687:I687"/>
    <mergeCell ref="B650:C690"/>
    <mergeCell ref="H688:I688"/>
    <mergeCell ref="H689:I689"/>
    <mergeCell ref="H690:I690"/>
    <mergeCell ref="H682:I682"/>
    <mergeCell ref="H683:I683"/>
    <mergeCell ref="H684:I684"/>
    <mergeCell ref="H685:I685"/>
    <mergeCell ref="H694:I694"/>
    <mergeCell ref="B696:C731"/>
    <mergeCell ref="A733:C733"/>
    <mergeCell ref="A734:C734"/>
    <mergeCell ref="H707:I707"/>
    <mergeCell ref="H708:I708"/>
    <mergeCell ref="H709:I709"/>
    <mergeCell ref="H710:I710"/>
    <mergeCell ref="H711:I711"/>
    <mergeCell ref="H712:I712"/>
    <mergeCell ref="A735:C735"/>
    <mergeCell ref="H695:I695"/>
    <mergeCell ref="H696:I696"/>
    <mergeCell ref="H697:I697"/>
    <mergeCell ref="H698:I698"/>
    <mergeCell ref="H700:I700"/>
    <mergeCell ref="H701:J701"/>
    <mergeCell ref="H702:J702"/>
    <mergeCell ref="H706:I706"/>
    <mergeCell ref="H716:J716"/>
    <mergeCell ref="K702:M702"/>
    <mergeCell ref="H703:I703"/>
    <mergeCell ref="H704:I704"/>
    <mergeCell ref="H705:I705"/>
    <mergeCell ref="H713:I713"/>
    <mergeCell ref="H714:I714"/>
    <mergeCell ref="H699:I699"/>
    <mergeCell ref="H715:I715"/>
    <mergeCell ref="H717:J717"/>
    <mergeCell ref="K717:M717"/>
    <mergeCell ref="H718:J718"/>
    <mergeCell ref="K718:M718"/>
    <mergeCell ref="I720:J731"/>
    <mergeCell ref="H733:J733"/>
    <mergeCell ref="H734:J734"/>
    <mergeCell ref="H735:J735"/>
    <mergeCell ref="H741:I741"/>
    <mergeCell ref="A749:B749"/>
    <mergeCell ref="A750:B750"/>
    <mergeCell ref="A736:C736"/>
    <mergeCell ref="D736:F736"/>
    <mergeCell ref="H738:J738"/>
    <mergeCell ref="H742:I742"/>
    <mergeCell ref="H743:I743"/>
    <mergeCell ref="H744:I744"/>
    <mergeCell ref="H745:I745"/>
    <mergeCell ref="K738:M738"/>
    <mergeCell ref="H739:I739"/>
    <mergeCell ref="H740:I740"/>
    <mergeCell ref="H736:J736"/>
    <mergeCell ref="K736:M736"/>
    <mergeCell ref="H737:J737"/>
    <mergeCell ref="K737:M737"/>
    <mergeCell ref="H746:J746"/>
    <mergeCell ref="H747:J747"/>
    <mergeCell ref="K747:M747"/>
    <mergeCell ref="H748:I748"/>
    <mergeCell ref="H749:I749"/>
    <mergeCell ref="H750:I750"/>
    <mergeCell ref="H751:I751"/>
    <mergeCell ref="H752:J752"/>
    <mergeCell ref="H753:J753"/>
    <mergeCell ref="K753:M753"/>
    <mergeCell ref="H754:I754"/>
    <mergeCell ref="H755:I755"/>
    <mergeCell ref="H756:I756"/>
    <mergeCell ref="H757:J757"/>
    <mergeCell ref="H758:J758"/>
    <mergeCell ref="H769:I769"/>
    <mergeCell ref="H766:I766"/>
    <mergeCell ref="H768:J768"/>
    <mergeCell ref="K758:M758"/>
    <mergeCell ref="H759:I759"/>
    <mergeCell ref="H760:I760"/>
    <mergeCell ref="H761:I761"/>
    <mergeCell ref="K768:M768"/>
    <mergeCell ref="H762:I762"/>
    <mergeCell ref="H763:I763"/>
    <mergeCell ref="H764:I764"/>
    <mergeCell ref="H765:I765"/>
    <mergeCell ref="A739:B739"/>
    <mergeCell ref="B752:C772"/>
    <mergeCell ref="H776:I776"/>
    <mergeCell ref="H775:I775"/>
    <mergeCell ref="H771:I771"/>
    <mergeCell ref="H772:I772"/>
    <mergeCell ref="H770:I770"/>
    <mergeCell ref="H773:I773"/>
    <mergeCell ref="H774:I774"/>
    <mergeCell ref="H767:J767"/>
    <mergeCell ref="A1016:B1016"/>
    <mergeCell ref="A1013:M1013"/>
    <mergeCell ref="A774:C774"/>
    <mergeCell ref="A775:C775"/>
    <mergeCell ref="A776:C776"/>
    <mergeCell ref="A804:B804"/>
    <mergeCell ref="A805:B805"/>
    <mergeCell ref="A777:C778"/>
    <mergeCell ref="D777:F778"/>
    <mergeCell ref="A779:C780"/>
  </mergeCells>
  <printOptions horizontalCentered="1"/>
  <pageMargins left="0" right="0" top="0.5905511811023623" bottom="0.5905511811023623" header="0" footer="0"/>
  <pageSetup horizontalDpi="600" verticalDpi="600" orientation="landscape" scale="60" r:id="rId1"/>
  <headerFooter alignWithMargins="0">
    <oddFooter>&amp;C&amp;F&amp;R&amp;P</oddFooter>
  </headerFooter>
  <ignoredErrors>
    <ignoredError sqref="C185:C187 C192 C340:C346 C349 C739 K814 J819 J857" formulaRange="1"/>
    <ignoredError sqref="L10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2004-07-05T18:48:58Z</cp:lastPrinted>
  <dcterms:created xsi:type="dcterms:W3CDTF">2004-06-21T15:41:08Z</dcterms:created>
  <dcterms:modified xsi:type="dcterms:W3CDTF">2004-07-05T18:49:03Z</dcterms:modified>
  <cp:category/>
  <cp:version/>
  <cp:contentType/>
  <cp:contentStatus/>
</cp:coreProperties>
</file>