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<sst xmlns="http://schemas.openxmlformats.org/spreadsheetml/2006/main" count="115" uniqueCount="93">
  <si>
    <t>DECIMOTERCIO AÑO ECONOMICO DE 1° DE JULIO DE 1836 A 30 DE JUNIO DE 1837.</t>
  </si>
  <si>
    <t>Estado que manifiesta las libras de pólvora labradas en las expresadas fábricas y el gasto liquido que erogaron.</t>
  </si>
  <si>
    <t>LIBRAS CONSUMIDAS.</t>
  </si>
  <si>
    <t>En Sta. Fé</t>
  </si>
  <si>
    <t>En Zacatecas</t>
  </si>
  <si>
    <t>Total</t>
  </si>
  <si>
    <t>DE SALITRE.</t>
  </si>
  <si>
    <t>DE AZUFRE.</t>
  </si>
  <si>
    <t>DE CARBON.</t>
  </si>
  <si>
    <t>LIBRAS DE POLVORA LABRADAS.</t>
  </si>
  <si>
    <t>SUPERFINA DE CAZADORES.</t>
  </si>
  <si>
    <t>FINA DE FUSIL.</t>
  </si>
  <si>
    <t>FINA DE CAÑON.</t>
  </si>
  <si>
    <t>CAÑON DE MINAS.</t>
  </si>
  <si>
    <t>TOTAL DE LIBRAS.</t>
  </si>
  <si>
    <t>GASTOS EROGADOS.</t>
  </si>
  <si>
    <t>APROVECHAMIENTOS.</t>
  </si>
  <si>
    <t>GASTO LIQUIDO.</t>
  </si>
  <si>
    <t>COSTO DE LAS POLVORAS LABRADAS EN EL AÑO EN SANTA FE.</t>
  </si>
  <si>
    <t>CLASIFICACION DE LOS GASTOS EN ZACATECAS.</t>
  </si>
  <si>
    <t>COSTO DE LAS POLVORAS LABRADAS EN EL AÑO EN ZACATECAS.</t>
  </si>
  <si>
    <t>Sueldos fijos</t>
  </si>
  <si>
    <t>Monteros</t>
  </si>
  <si>
    <t>Cargadores</t>
  </si>
  <si>
    <t>Veladores</t>
  </si>
  <si>
    <t>Caballericero</t>
  </si>
  <si>
    <t>Eventuales</t>
  </si>
  <si>
    <t>Huérfanos</t>
  </si>
  <si>
    <t>Inutilizados</t>
  </si>
  <si>
    <t>Forrages y luces</t>
  </si>
  <si>
    <t>Gastos eventuales</t>
  </si>
  <si>
    <t>Compras eventuales</t>
  </si>
  <si>
    <t>Gratificaciones de caballos</t>
  </si>
  <si>
    <t>Salitre</t>
  </si>
  <si>
    <t>Azufre</t>
  </si>
  <si>
    <t>Carbon</t>
  </si>
  <si>
    <t>Jornales</t>
  </si>
  <si>
    <t>Socorros por incendios</t>
  </si>
  <si>
    <t>Gastos</t>
  </si>
  <si>
    <t>Compras de efectos</t>
  </si>
  <si>
    <t>Valor de 159.000 libras de salitre consumido á distintos precios</t>
  </si>
  <si>
    <t>Valor de 11.000 libras azufre á 12 ps 4 rs quintal</t>
  </si>
  <si>
    <t>Valor de 13.000 libras de carbon á 2 gs, y pico de libra</t>
  </si>
  <si>
    <t>Gastos comunes</t>
  </si>
  <si>
    <t>Socorros de incendios</t>
  </si>
  <si>
    <t>Mandaderos</t>
  </si>
  <si>
    <t>Peones</t>
  </si>
  <si>
    <t>Polvoristas</t>
  </si>
  <si>
    <t>Afinadores</t>
  </si>
  <si>
    <t>Graneadores</t>
  </si>
  <si>
    <t>Leña</t>
  </si>
  <si>
    <t>Cola</t>
  </si>
  <si>
    <t>Forrages</t>
  </si>
  <si>
    <t>Huechura de bolsas</t>
  </si>
  <si>
    <t>Cajones</t>
  </si>
  <si>
    <t>Arpilleras</t>
  </si>
  <si>
    <t>De utensilios</t>
  </si>
  <si>
    <t>Arrendamiento de casas</t>
  </si>
  <si>
    <t>Obra material</t>
  </si>
  <si>
    <t>Tinta, plumas, y papel</t>
  </si>
  <si>
    <t>Libros</t>
  </si>
  <si>
    <t>Papel</t>
  </si>
  <si>
    <t>Fletes</t>
  </si>
  <si>
    <t>Compras</t>
  </si>
  <si>
    <t>Valor de 21.313 libras de azufre consumidas á 9 1/4 gs la libra, precio comun de comprado en todo el año</t>
  </si>
  <si>
    <t>Valor de 41.300 libras de carbon consumidas á 6 rs arroba, precio comun de comprado en todo el año</t>
  </si>
  <si>
    <t>Sueldo fijos</t>
  </si>
  <si>
    <t>De efectos consumibles</t>
  </si>
  <si>
    <t>De embases</t>
  </si>
  <si>
    <t>Ordinarios</t>
  </si>
  <si>
    <t>De escritorio</t>
  </si>
  <si>
    <t>De fletes</t>
  </si>
  <si>
    <t>Total gasto</t>
  </si>
  <si>
    <t>Igual….Total</t>
  </si>
  <si>
    <t>Gasto líquido aplicable á las labores del año</t>
  </si>
  <si>
    <t>Bájanse 315 ps 3 rs de aprovechamientos, por ventas de sal y otros materiales</t>
  </si>
  <si>
    <t>NOTA.</t>
  </si>
  <si>
    <t>Según las noticias ministradas por la fábrica de Santa Fé, que corre al cargo del cuerpo de Artillería y remitidos por el Supremo Gobierno á la Direccion general de Rentas, importan los gastos de ella en el décimotercio año económico, cincuenta mil ciento veintiun pesos siete centésimos de grano. Generalizada la operacion sobre ambas fábricas de pólvora labradas en el mismo año, cuarenta y ocho mil quinientos diez y siete libras labradas, tres reales siete granos cuarenta y cuatro centésimos de grano casa libra.</t>
  </si>
  <si>
    <t>Seccion primera de la Direccion general de Rentas. México Mayo 31 de 1838.</t>
  </si>
  <si>
    <t>Juan de la Fuente.</t>
  </si>
  <si>
    <t>Elaboró: Erika M. Márquez M.</t>
  </si>
  <si>
    <t>De ingredientes</t>
  </si>
  <si>
    <t>CLASIFICACIÓN DE GASTOS EN SANTA FE.</t>
  </si>
  <si>
    <t>Viudas</t>
  </si>
  <si>
    <t>Repartidos los setenta y dos mil trescientos cuarenta y dos pesos siete reales ocho granos , entre las ciento cincuenta y siete mil ciento setenta y seis libras de pólvora labradas en la fábrica de Zacatecas, toca á cada libra el costo dentro de fábrica de tres reales dos granos ocho centésimos de grano.</t>
  </si>
  <si>
    <t>Valor de 120.267 libras de salitre consumidas á 16 ps 2 rs cada quintal, precio comun del comprado en todo el año</t>
  </si>
  <si>
    <t>FABRICAS DE POLVORA DE ZACATECAS Y DE SANTA FE N° 12.</t>
  </si>
  <si>
    <r>
      <t>Memoria de la hacienda nacional de la República Mexicana, presentada a las cámaras por el ministro del ramo en julio de 1838, (segunda parte),</t>
    </r>
    <r>
      <rPr>
        <sz val="10"/>
        <rFont val="Arial"/>
        <family val="2"/>
      </rPr>
      <t xml:space="preserve"> México, Imprenta del Aguila, dirigida por José Ximeno, 1838</t>
    </r>
  </si>
  <si>
    <t>*6.667</t>
  </si>
  <si>
    <t>*700</t>
  </si>
  <si>
    <t>*22.015</t>
  </si>
  <si>
    <t>*35.942</t>
  </si>
  <si>
    <t>*5.895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</si>
</sst>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i/>
      <sz val="9"/>
      <name val="Arial"/>
      <family val="2"/>
    </font>
    <font>
      <i/>
      <sz val="10"/>
      <name val="Arial"/>
      <family val="2"/>
    </font>
    <font>
      <u val="single"/>
      <sz val="12"/>
      <name val="CG Times"/>
      <family val="1"/>
    </font>
    <font>
      <b/>
      <sz val="8"/>
      <name val="Arial"/>
      <family val="2"/>
    </font>
  </fonts>
  <fills count="2">
    <fill>
      <patternFill/>
    </fill>
    <fill>
      <patternFill patternType="gray125"/>
    </fill>
  </fills>
  <borders count="4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double"/>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color indexed="63"/>
      </right>
      <top style="double"/>
      <bottom>
        <color indexed="63"/>
      </bottom>
    </border>
    <border>
      <left style="double"/>
      <right style="thin"/>
      <top style="thin"/>
      <bottom>
        <color indexed="63"/>
      </bottom>
    </border>
    <border>
      <left style="double"/>
      <right style="thin"/>
      <top style="double"/>
      <bottom style="thin"/>
    </border>
    <border>
      <left style="thin"/>
      <right style="thin"/>
      <top style="double"/>
      <bottom style="thin"/>
    </border>
    <border>
      <left>
        <color indexed="63"/>
      </left>
      <right style="double"/>
      <top style="thin"/>
      <bottom>
        <color indexed="63"/>
      </bottom>
    </border>
    <border>
      <left>
        <color indexed="63"/>
      </left>
      <right style="double"/>
      <top>
        <color indexed="63"/>
      </top>
      <bottom style="thin"/>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style="thin"/>
      <right style="double"/>
      <top>
        <color indexed="63"/>
      </top>
      <bottom style="double"/>
    </border>
    <border>
      <left style="double"/>
      <right style="thin"/>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0" fontId="2" fillId="0" borderId="0" xfId="0" applyFont="1" applyAlignment="1">
      <alignment/>
    </xf>
    <xf numFmtId="3" fontId="2" fillId="0" borderId="4" xfId="0" applyNumberFormat="1" applyFont="1" applyBorder="1" applyAlignment="1">
      <alignment/>
    </xf>
    <xf numFmtId="3" fontId="2" fillId="0" borderId="3" xfId="0" applyNumberFormat="1" applyFont="1" applyBorder="1" applyAlignment="1">
      <alignment horizontal="right"/>
    </xf>
    <xf numFmtId="3" fontId="6" fillId="0" borderId="4" xfId="0" applyNumberFormat="1" applyFont="1" applyBorder="1" applyAlignment="1">
      <alignment horizontal="centerContinuous" vertical="center" wrapText="1"/>
    </xf>
    <xf numFmtId="3" fontId="2" fillId="0" borderId="2" xfId="0" applyNumberFormat="1" applyFont="1" applyBorder="1" applyAlignment="1">
      <alignment/>
    </xf>
    <xf numFmtId="3" fontId="0" fillId="0" borderId="2" xfId="0" applyNumberFormat="1" applyBorder="1" applyAlignment="1">
      <alignment horizontal="left" wrapText="1"/>
    </xf>
    <xf numFmtId="3" fontId="0" fillId="0" borderId="1" xfId="0" applyNumberFormat="1" applyBorder="1" applyAlignment="1">
      <alignment horizontal="left" wrapText="1"/>
    </xf>
    <xf numFmtId="0" fontId="0" fillId="0" borderId="5" xfId="0" applyBorder="1" applyAlignment="1">
      <alignment/>
    </xf>
    <xf numFmtId="0" fontId="0" fillId="0" borderId="6" xfId="0" applyBorder="1" applyAlignment="1">
      <alignment/>
    </xf>
    <xf numFmtId="3" fontId="2" fillId="0" borderId="1" xfId="0" applyNumberFormat="1" applyFont="1"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0" fillId="0" borderId="2" xfId="0" applyBorder="1" applyAlignment="1">
      <alignment/>
    </xf>
    <xf numFmtId="0" fontId="0" fillId="0" borderId="2" xfId="0" applyBorder="1" applyAlignment="1">
      <alignment horizontal="left" wrapText="1"/>
    </xf>
    <xf numFmtId="0" fontId="0" fillId="0" borderId="9" xfId="0" applyBorder="1" applyAlignment="1">
      <alignment/>
    </xf>
    <xf numFmtId="0" fontId="0" fillId="0" borderId="10" xfId="0" applyBorder="1" applyAlignment="1">
      <alignment horizontal="left" wrapText="1"/>
    </xf>
    <xf numFmtId="0" fontId="0" fillId="0" borderId="7" xfId="0" applyBorder="1" applyAlignment="1">
      <alignment horizontal="left" wrapText="1"/>
    </xf>
    <xf numFmtId="0" fontId="0" fillId="0" borderId="1" xfId="0" applyBorder="1" applyAlignment="1">
      <alignment/>
    </xf>
    <xf numFmtId="0" fontId="0" fillId="0" borderId="3" xfId="0" applyBorder="1" applyAlignment="1">
      <alignment/>
    </xf>
    <xf numFmtId="0" fontId="0" fillId="0" borderId="1" xfId="0" applyBorder="1" applyAlignment="1">
      <alignment horizontal="left" wrapText="1"/>
    </xf>
    <xf numFmtId="3" fontId="0" fillId="0" borderId="11" xfId="0" applyNumberFormat="1" applyBorder="1" applyAlignment="1">
      <alignment/>
    </xf>
    <xf numFmtId="0" fontId="0" fillId="0" borderId="4" xfId="0" applyBorder="1" applyAlignment="1">
      <alignment/>
    </xf>
    <xf numFmtId="0" fontId="0" fillId="0" borderId="12" xfId="0" applyBorder="1" applyAlignment="1">
      <alignment/>
    </xf>
    <xf numFmtId="0" fontId="2" fillId="0" borderId="13" xfId="0" applyFont="1" applyBorder="1" applyAlignment="1">
      <alignment horizontal="center" vertical="center" wrapText="1"/>
    </xf>
    <xf numFmtId="3" fontId="0" fillId="0" borderId="14" xfId="0" applyNumberFormat="1" applyBorder="1" applyAlignment="1">
      <alignment/>
    </xf>
    <xf numFmtId="3" fontId="6" fillId="0" borderId="15" xfId="0" applyNumberFormat="1" applyFont="1" applyBorder="1" applyAlignment="1">
      <alignment vertical="center" wrapText="1"/>
    </xf>
    <xf numFmtId="3" fontId="0" fillId="0" borderId="16" xfId="0" applyNumberFormat="1" applyBorder="1" applyAlignment="1">
      <alignment/>
    </xf>
    <xf numFmtId="3" fontId="0" fillId="0" borderId="17" xfId="0" applyNumberFormat="1" applyBorder="1" applyAlignment="1">
      <alignment/>
    </xf>
    <xf numFmtId="3" fontId="0" fillId="0" borderId="18" xfId="0" applyNumberFormat="1" applyBorder="1" applyAlignment="1">
      <alignment/>
    </xf>
    <xf numFmtId="3" fontId="2" fillId="0" borderId="19" xfId="0" applyNumberFormat="1" applyFont="1" applyBorder="1" applyAlignment="1">
      <alignment/>
    </xf>
    <xf numFmtId="0" fontId="0" fillId="0" borderId="17"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9" xfId="0" applyBorder="1" applyAlignment="1">
      <alignment/>
    </xf>
    <xf numFmtId="3" fontId="6" fillId="0" borderId="15" xfId="0" applyNumberFormat="1" applyFont="1" applyBorder="1" applyAlignment="1">
      <alignment horizontal="centerContinuous" vertical="center" wrapText="1"/>
    </xf>
    <xf numFmtId="3" fontId="2" fillId="0" borderId="16" xfId="0" applyNumberFormat="1" applyFont="1" applyBorder="1" applyAlignment="1">
      <alignment/>
    </xf>
    <xf numFmtId="3" fontId="2" fillId="0" borderId="18" xfId="0" applyNumberFormat="1" applyFont="1" applyBorder="1" applyAlignment="1">
      <alignment horizontal="right"/>
    </xf>
    <xf numFmtId="3" fontId="2" fillId="0" borderId="15" xfId="0" applyNumberFormat="1" applyFont="1" applyBorder="1" applyAlignment="1">
      <alignment/>
    </xf>
    <xf numFmtId="0" fontId="0" fillId="0" borderId="17" xfId="0" applyBorder="1" applyAlignment="1">
      <alignment horizontal="right" wrapText="1"/>
    </xf>
    <xf numFmtId="0" fontId="2" fillId="0" borderId="19" xfId="0" applyFont="1" applyBorder="1" applyAlignment="1">
      <alignment horizontal="right" wrapText="1"/>
    </xf>
    <xf numFmtId="0" fontId="9" fillId="0" borderId="0" xfId="0" applyFont="1" applyAlignment="1">
      <alignment/>
    </xf>
    <xf numFmtId="0" fontId="0" fillId="0" borderId="23" xfId="0" applyBorder="1" applyAlignment="1">
      <alignment horizontal="left" wrapText="1"/>
    </xf>
    <xf numFmtId="0" fontId="0" fillId="0" borderId="11" xfId="0" applyBorder="1" applyAlignment="1">
      <alignment horizontal="left" wrapText="1"/>
    </xf>
    <xf numFmtId="3" fontId="10" fillId="0" borderId="2" xfId="0" applyNumberFormat="1" applyFont="1" applyBorder="1" applyAlignment="1">
      <alignment horizontal="right"/>
    </xf>
    <xf numFmtId="0" fontId="0" fillId="0" borderId="13" xfId="0" applyBorder="1" applyAlignment="1">
      <alignment horizontal="center" vertical="center" wrapText="1"/>
    </xf>
    <xf numFmtId="0" fontId="6" fillId="0" borderId="24" xfId="0" applyFont="1" applyBorder="1" applyAlignment="1">
      <alignment horizontal="center" vertical="center" wrapText="1" shrinkToFit="1"/>
    </xf>
    <xf numFmtId="0" fontId="0" fillId="0" borderId="0" xfId="0" applyBorder="1" applyAlignment="1">
      <alignment horizontal="right"/>
    </xf>
    <xf numFmtId="0" fontId="0" fillId="0" borderId="0" xfId="0" applyBorder="1" applyAlignment="1">
      <alignment/>
    </xf>
    <xf numFmtId="0" fontId="2" fillId="0" borderId="0" xfId="0" applyFont="1" applyBorder="1" applyAlignment="1">
      <alignment horizontal="left" wrapText="1"/>
    </xf>
    <xf numFmtId="3" fontId="1" fillId="0" borderId="25" xfId="0" applyNumberFormat="1" applyFont="1" applyBorder="1" applyAlignment="1">
      <alignment horizontal="right" wrapText="1"/>
    </xf>
    <xf numFmtId="3" fontId="2" fillId="0" borderId="26" xfId="0" applyNumberFormat="1" applyFont="1" applyBorder="1" applyAlignment="1">
      <alignment horizontal="left" wrapText="1"/>
    </xf>
    <xf numFmtId="3" fontId="0" fillId="0" borderId="27" xfId="0" applyNumberFormat="1" applyBorder="1" applyAlignment="1">
      <alignment horizontal="left" wrapText="1"/>
    </xf>
    <xf numFmtId="0" fontId="10" fillId="0" borderId="28" xfId="0" applyFont="1" applyBorder="1" applyAlignment="1">
      <alignment horizontal="right"/>
    </xf>
    <xf numFmtId="0" fontId="1" fillId="0" borderId="28" xfId="0" applyFont="1" applyBorder="1" applyAlignment="1">
      <alignment horizontal="right"/>
    </xf>
    <xf numFmtId="0" fontId="1" fillId="0" borderId="0" xfId="0" applyFont="1" applyBorder="1" applyAlignment="1">
      <alignment horizontal="right"/>
    </xf>
    <xf numFmtId="3" fontId="10" fillId="0" borderId="28" xfId="0" applyNumberFormat="1" applyFont="1" applyBorder="1" applyAlignment="1">
      <alignment horizontal="right"/>
    </xf>
    <xf numFmtId="3" fontId="2" fillId="0" borderId="29" xfId="0" applyNumberFormat="1" applyFont="1" applyBorder="1" applyAlignment="1">
      <alignment horizontal="left" vertical="center" wrapText="1"/>
    </xf>
    <xf numFmtId="3" fontId="2" fillId="0" borderId="16" xfId="0" applyNumberFormat="1" applyFont="1" applyBorder="1" applyAlignment="1">
      <alignment horizontal="left" vertical="center" wrapText="1"/>
    </xf>
    <xf numFmtId="0" fontId="0" fillId="0" borderId="18" xfId="0" applyBorder="1" applyAlignment="1">
      <alignment/>
    </xf>
    <xf numFmtId="0" fontId="7" fillId="0" borderId="0" xfId="0" applyFont="1" applyAlignment="1">
      <alignment horizontal="left"/>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wrapText="1"/>
    </xf>
    <xf numFmtId="0" fontId="2" fillId="0" borderId="31" xfId="0" applyFont="1" applyBorder="1" applyAlignment="1">
      <alignment horizontal="center" vertical="center" wrapText="1"/>
    </xf>
    <xf numFmtId="0" fontId="6" fillId="0" borderId="5"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9" xfId="0" applyFont="1" applyBorder="1" applyAlignment="1">
      <alignment horizontal="center" vertical="center" wrapText="1" shrinkToFit="1"/>
    </xf>
    <xf numFmtId="3" fontId="2" fillId="0" borderId="20" xfId="0" applyNumberFormat="1" applyFont="1" applyBorder="1" applyAlignment="1">
      <alignment horizontal="left" wrapText="1"/>
    </xf>
    <xf numFmtId="3" fontId="2" fillId="0" borderId="5" xfId="0" applyNumberFormat="1" applyFont="1" applyBorder="1" applyAlignment="1">
      <alignment horizontal="left" wrapText="1"/>
    </xf>
    <xf numFmtId="3" fontId="2" fillId="0" borderId="12" xfId="0" applyNumberFormat="1" applyFont="1" applyBorder="1" applyAlignment="1">
      <alignment horizontal="left"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0" fillId="0" borderId="1" xfId="0" applyBorder="1" applyAlignment="1">
      <alignment horizontal="left" wrapText="1"/>
    </xf>
    <xf numFmtId="0" fontId="0" fillId="0" borderId="2" xfId="0" applyBorder="1" applyAlignment="1">
      <alignment horizontal="left" wrapText="1"/>
    </xf>
    <xf numFmtId="0" fontId="0" fillId="0" borderId="5"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9" xfId="0" applyFont="1" applyBorder="1" applyAlignment="1">
      <alignment horizontal="center" vertical="center" wrapText="1" shrinkToFit="1"/>
    </xf>
    <xf numFmtId="3" fontId="2" fillId="0" borderId="18" xfId="0" applyNumberFormat="1" applyFont="1" applyBorder="1" applyAlignment="1">
      <alignment horizontal="left" vertical="center" wrapText="1"/>
    </xf>
    <xf numFmtId="3" fontId="0" fillId="0" borderId="23" xfId="0" applyNumberFormat="1" applyBorder="1" applyAlignment="1">
      <alignment horizontal="left" vertical="center" wrapText="1"/>
    </xf>
    <xf numFmtId="3" fontId="0" fillId="0" borderId="24" xfId="0" applyNumberFormat="1" applyBorder="1" applyAlignment="1">
      <alignment horizontal="left" vertical="center" wrapText="1"/>
    </xf>
    <xf numFmtId="3" fontId="0" fillId="0" borderId="10" xfId="0" applyNumberFormat="1" applyBorder="1" applyAlignment="1">
      <alignment horizontal="left" vertical="center" wrapText="1"/>
    </xf>
    <xf numFmtId="0" fontId="0" fillId="0" borderId="32" xfId="0" applyBorder="1" applyAlignment="1">
      <alignment horizontal="center" vertical="center" wrapText="1" shrinkToFit="1"/>
    </xf>
    <xf numFmtId="0" fontId="0" fillId="0" borderId="33" xfId="0" applyBorder="1" applyAlignment="1">
      <alignment horizontal="center" vertical="center" wrapText="1" shrinkToFit="1"/>
    </xf>
    <xf numFmtId="3" fontId="0" fillId="0" borderId="25" xfId="0" applyNumberFormat="1" applyBorder="1" applyAlignment="1">
      <alignment horizontal="right" wrapText="1"/>
    </xf>
    <xf numFmtId="3" fontId="0" fillId="0" borderId="17" xfId="0" applyNumberFormat="1" applyBorder="1" applyAlignment="1">
      <alignment horizontal="right" wrapText="1"/>
    </xf>
    <xf numFmtId="0" fontId="0" fillId="0" borderId="6"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 fontId="0" fillId="0" borderId="6" xfId="0" applyNumberFormat="1" applyBorder="1" applyAlignment="1">
      <alignment horizontal="left" wrapText="1"/>
    </xf>
    <xf numFmtId="3" fontId="0" fillId="0" borderId="0" xfId="0" applyNumberFormat="1" applyBorder="1" applyAlignment="1">
      <alignment horizontal="left" wrapText="1"/>
    </xf>
    <xf numFmtId="0" fontId="0" fillId="0" borderId="24" xfId="0" applyBorder="1" applyAlignment="1">
      <alignment horizontal="left" wrapText="1"/>
    </xf>
    <xf numFmtId="0" fontId="0" fillId="0" borderId="5" xfId="0" applyBorder="1" applyAlignment="1">
      <alignment horizontal="left" wrapText="1"/>
    </xf>
    <xf numFmtId="3" fontId="0" fillId="0" borderId="23" xfId="0" applyNumberFormat="1" applyBorder="1" applyAlignment="1">
      <alignment horizontal="left" wrapText="1"/>
    </xf>
    <xf numFmtId="3" fontId="0" fillId="0" borderId="12" xfId="0" applyNumberFormat="1" applyBorder="1" applyAlignment="1">
      <alignment horizontal="left" wrapText="1"/>
    </xf>
    <xf numFmtId="0" fontId="0" fillId="0" borderId="17" xfId="0" applyBorder="1" applyAlignment="1">
      <alignment horizontal="right" wrapText="1"/>
    </xf>
    <xf numFmtId="0" fontId="2" fillId="0" borderId="2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right"/>
    </xf>
    <xf numFmtId="0" fontId="0" fillId="0" borderId="34" xfId="0" applyBorder="1" applyAlignment="1">
      <alignment horizontal="right"/>
    </xf>
    <xf numFmtId="3" fontId="2" fillId="0" borderId="1" xfId="0" applyNumberFormat="1" applyFont="1" applyBorder="1" applyAlignment="1">
      <alignment horizontal="right"/>
    </xf>
    <xf numFmtId="0" fontId="2" fillId="0" borderId="23" xfId="0" applyFont="1" applyBorder="1" applyAlignment="1">
      <alignment horizontal="left" wrapText="1"/>
    </xf>
    <xf numFmtId="0" fontId="2" fillId="0" borderId="11" xfId="0" applyFont="1" applyBorder="1" applyAlignment="1">
      <alignment horizontal="left" wrapText="1"/>
    </xf>
    <xf numFmtId="0" fontId="2" fillId="0" borderId="35" xfId="0" applyFont="1" applyBorder="1" applyAlignment="1">
      <alignment horizontal="left" wrapText="1"/>
    </xf>
    <xf numFmtId="0" fontId="2" fillId="0" borderId="36" xfId="0" applyFont="1"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0" xfId="0" applyAlignment="1">
      <alignment horizontal="center"/>
    </xf>
    <xf numFmtId="0" fontId="2" fillId="0" borderId="0" xfId="0" applyFont="1" applyAlignment="1">
      <alignment horizontal="right"/>
    </xf>
    <xf numFmtId="3" fontId="2" fillId="0" borderId="25" xfId="0" applyNumberFormat="1" applyFont="1" applyBorder="1" applyAlignment="1">
      <alignment horizontal="right" wrapText="1"/>
    </xf>
    <xf numFmtId="0" fontId="2" fillId="0" borderId="37" xfId="0" applyFont="1" applyBorder="1" applyAlignment="1">
      <alignment horizontal="right" wrapText="1"/>
    </xf>
    <xf numFmtId="0" fontId="5" fillId="0" borderId="0" xfId="0" applyFont="1" applyAlignment="1">
      <alignment horizontal="center"/>
    </xf>
    <xf numFmtId="0" fontId="2" fillId="0" borderId="29" xfId="0" applyFont="1" applyBorder="1" applyAlignment="1">
      <alignment horizontal="right"/>
    </xf>
    <xf numFmtId="0" fontId="0" fillId="0" borderId="1" xfId="0" applyBorder="1" applyAlignment="1">
      <alignment horizontal="right"/>
    </xf>
    <xf numFmtId="0" fontId="0" fillId="0" borderId="38" xfId="0" applyBorder="1" applyAlignment="1">
      <alignment horizontal="right"/>
    </xf>
    <xf numFmtId="3" fontId="10" fillId="0" borderId="28" xfId="0" applyNumberFormat="1" applyFont="1" applyBorder="1" applyAlignment="1">
      <alignment horizontal="right" wrapText="1"/>
    </xf>
    <xf numFmtId="0" fontId="10" fillId="0" borderId="0" xfId="0" applyFont="1" applyBorder="1" applyAlignment="1">
      <alignment horizontal="right" wrapText="1"/>
    </xf>
    <xf numFmtId="3" fontId="2" fillId="0" borderId="24" xfId="0" applyNumberFormat="1" applyFont="1" applyBorder="1" applyAlignment="1">
      <alignment/>
    </xf>
    <xf numFmtId="0" fontId="0" fillId="0" borderId="39" xfId="0" applyBorder="1" applyAlignment="1">
      <alignment/>
    </xf>
    <xf numFmtId="0" fontId="2" fillId="0" borderId="20" xfId="0" applyFont="1" applyBorder="1" applyAlignment="1">
      <alignment horizontal="right"/>
    </xf>
    <xf numFmtId="0" fontId="0" fillId="0" borderId="5" xfId="0" applyBorder="1" applyAlignment="1">
      <alignment horizontal="right"/>
    </xf>
    <xf numFmtId="0" fontId="0" fillId="0" borderId="12" xfId="0" applyBorder="1" applyAlignment="1">
      <alignment horizontal="right"/>
    </xf>
    <xf numFmtId="0" fontId="0" fillId="0" borderId="40" xfId="0" applyBorder="1" applyAlignment="1">
      <alignment horizontal="right"/>
    </xf>
    <xf numFmtId="0" fontId="0" fillId="0" borderId="41" xfId="0" applyBorder="1" applyAlignment="1">
      <alignment horizontal="right"/>
    </xf>
    <xf numFmtId="0" fontId="0" fillId="0" borderId="42" xfId="0" applyBorder="1" applyAlignment="1">
      <alignment horizontal="right"/>
    </xf>
    <xf numFmtId="3" fontId="2" fillId="0" borderId="25" xfId="0" applyNumberFormat="1" applyFont="1" applyBorder="1" applyAlignment="1">
      <alignment horizontal="right"/>
    </xf>
    <xf numFmtId="0" fontId="0" fillId="0" borderId="37"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workbookViewId="0" topLeftCell="A1">
      <selection activeCell="A1" sqref="A1:O1"/>
    </sheetView>
  </sheetViews>
  <sheetFormatPr defaultColWidth="11.421875" defaultRowHeight="12.75"/>
  <cols>
    <col min="1" max="1" width="15.8515625" style="0" customWidth="1"/>
    <col min="2" max="2" width="13.140625" style="0" customWidth="1"/>
    <col min="4" max="4" width="11.140625" style="0" customWidth="1"/>
    <col min="5" max="6" width="13.57421875" style="0" customWidth="1"/>
    <col min="7" max="7" width="13.140625" style="0" customWidth="1"/>
    <col min="9" max="9" width="12.7109375" style="0" customWidth="1"/>
    <col min="13" max="13" width="12.28125" style="0" customWidth="1"/>
  </cols>
  <sheetData>
    <row r="1" spans="1:15" ht="24.75" customHeight="1">
      <c r="A1" s="70" t="s">
        <v>86</v>
      </c>
      <c r="B1" s="71"/>
      <c r="C1" s="71"/>
      <c r="D1" s="71"/>
      <c r="E1" s="71"/>
      <c r="F1" s="71"/>
      <c r="G1" s="71"/>
      <c r="H1" s="71"/>
      <c r="I1" s="71"/>
      <c r="J1" s="71"/>
      <c r="K1" s="71"/>
      <c r="L1" s="71"/>
      <c r="M1" s="71"/>
      <c r="N1" s="71"/>
      <c r="O1" s="71"/>
    </row>
    <row r="2" spans="1:15" ht="18" customHeight="1">
      <c r="A2" s="72" t="s">
        <v>0</v>
      </c>
      <c r="B2" s="71"/>
      <c r="C2" s="71"/>
      <c r="D2" s="71"/>
      <c r="E2" s="71"/>
      <c r="F2" s="71"/>
      <c r="G2" s="71"/>
      <c r="H2" s="71"/>
      <c r="I2" s="71"/>
      <c r="J2" s="71"/>
      <c r="K2" s="71"/>
      <c r="L2" s="71"/>
      <c r="M2" s="71"/>
      <c r="N2" s="71"/>
      <c r="O2" s="71"/>
    </row>
    <row r="3" spans="1:15" ht="20.25" customHeight="1">
      <c r="A3" s="73" t="s">
        <v>1</v>
      </c>
      <c r="B3" s="71"/>
      <c r="C3" s="71"/>
      <c r="D3" s="71"/>
      <c r="E3" s="71"/>
      <c r="F3" s="71"/>
      <c r="G3" s="71"/>
      <c r="H3" s="71"/>
      <c r="I3" s="71"/>
      <c r="J3" s="71"/>
      <c r="K3" s="71"/>
      <c r="L3" s="71"/>
      <c r="M3" s="71"/>
      <c r="N3" s="71"/>
      <c r="O3" s="71"/>
    </row>
    <row r="4" spans="1:9" ht="13.5" thickBot="1">
      <c r="A4" s="5"/>
      <c r="B4" s="5"/>
      <c r="C4" s="5"/>
      <c r="D4" s="5"/>
      <c r="E4" s="5"/>
      <c r="F4" s="5"/>
      <c r="G4" s="5"/>
      <c r="H4" s="5"/>
      <c r="I4" s="5"/>
    </row>
    <row r="5" spans="1:15" ht="22.5" customHeight="1" thickTop="1">
      <c r="A5" s="74" t="s">
        <v>2</v>
      </c>
      <c r="B5" s="75"/>
      <c r="C5" s="76"/>
      <c r="D5" s="76"/>
      <c r="E5" s="76"/>
      <c r="F5" s="29"/>
      <c r="G5" s="74" t="s">
        <v>9</v>
      </c>
      <c r="H5" s="75"/>
      <c r="I5" s="75"/>
      <c r="J5" s="75"/>
      <c r="K5" s="75"/>
      <c r="L5" s="75"/>
      <c r="M5" s="75"/>
      <c r="N5" s="75"/>
      <c r="O5" s="51"/>
    </row>
    <row r="6" spans="1:15" ht="48">
      <c r="A6" s="30"/>
      <c r="B6" s="4"/>
      <c r="C6" s="8" t="s">
        <v>6</v>
      </c>
      <c r="D6" s="8" t="s">
        <v>7</v>
      </c>
      <c r="E6" s="8" t="s">
        <v>8</v>
      </c>
      <c r="F6" s="31"/>
      <c r="G6" s="30"/>
      <c r="H6" s="8" t="s">
        <v>10</v>
      </c>
      <c r="I6" s="8" t="s">
        <v>11</v>
      </c>
      <c r="J6" s="8" t="s">
        <v>12</v>
      </c>
      <c r="K6" s="8" t="s">
        <v>13</v>
      </c>
      <c r="L6" s="8" t="s">
        <v>14</v>
      </c>
      <c r="M6" s="8" t="s">
        <v>15</v>
      </c>
      <c r="N6" s="8" t="s">
        <v>16</v>
      </c>
      <c r="O6" s="41" t="s">
        <v>17</v>
      </c>
    </row>
    <row r="7" spans="1:15" ht="12.75">
      <c r="A7" s="32"/>
      <c r="B7" s="9" t="s">
        <v>3</v>
      </c>
      <c r="C7" s="2">
        <v>159000</v>
      </c>
      <c r="D7" s="2">
        <v>11000</v>
      </c>
      <c r="E7" s="2">
        <v>13057</v>
      </c>
      <c r="F7" s="33"/>
      <c r="G7" s="42" t="s">
        <v>3</v>
      </c>
      <c r="H7" s="2">
        <v>19950</v>
      </c>
      <c r="I7" s="2">
        <v>30000</v>
      </c>
      <c r="J7" s="2">
        <v>12000</v>
      </c>
      <c r="K7" s="2">
        <v>29400</v>
      </c>
      <c r="L7" s="2">
        <f>SUM(H7:K7)</f>
        <v>91350</v>
      </c>
      <c r="M7" s="2">
        <v>50121</v>
      </c>
      <c r="N7" s="2"/>
      <c r="O7" s="33">
        <f>(M7-N7)</f>
        <v>50121</v>
      </c>
    </row>
    <row r="8" spans="1:15" ht="12.75">
      <c r="A8" s="32"/>
      <c r="B8" s="9" t="s">
        <v>4</v>
      </c>
      <c r="C8" s="2">
        <v>120267</v>
      </c>
      <c r="D8" s="2">
        <v>21313</v>
      </c>
      <c r="E8" s="2">
        <v>41300</v>
      </c>
      <c r="F8" s="33"/>
      <c r="G8" s="42" t="s">
        <v>4</v>
      </c>
      <c r="H8" s="2"/>
      <c r="I8" s="2">
        <v>2322</v>
      </c>
      <c r="J8" s="2"/>
      <c r="K8" s="2">
        <v>154844</v>
      </c>
      <c r="L8" s="2">
        <f>SUM(H8:K8)</f>
        <v>157166</v>
      </c>
      <c r="M8" s="2">
        <v>69792</v>
      </c>
      <c r="N8" s="2">
        <v>315</v>
      </c>
      <c r="O8" s="33">
        <f>(M8-N8)</f>
        <v>69477</v>
      </c>
    </row>
    <row r="9" spans="1:15" ht="19.5" customHeight="1">
      <c r="A9" s="34"/>
      <c r="B9" s="7" t="s">
        <v>5</v>
      </c>
      <c r="C9" s="6">
        <f>SUM(C7:C8)</f>
        <v>279267</v>
      </c>
      <c r="D9" s="6">
        <f>SUM(D7:D8)</f>
        <v>32313</v>
      </c>
      <c r="E9" s="6">
        <f>SUM(E7:E8)</f>
        <v>54357</v>
      </c>
      <c r="F9" s="35"/>
      <c r="G9" s="43" t="s">
        <v>5</v>
      </c>
      <c r="H9" s="6">
        <f aca="true" t="shared" si="0" ref="H9:O9">SUM(H7:H8)</f>
        <v>19950</v>
      </c>
      <c r="I9" s="6">
        <f t="shared" si="0"/>
        <v>32322</v>
      </c>
      <c r="J9" s="6">
        <f t="shared" si="0"/>
        <v>12000</v>
      </c>
      <c r="K9" s="6">
        <f t="shared" si="0"/>
        <v>184244</v>
      </c>
      <c r="L9" s="6">
        <f t="shared" si="0"/>
        <v>248516</v>
      </c>
      <c r="M9" s="6">
        <f t="shared" si="0"/>
        <v>119913</v>
      </c>
      <c r="N9" s="6">
        <f t="shared" si="0"/>
        <v>315</v>
      </c>
      <c r="O9" s="44">
        <f t="shared" si="0"/>
        <v>119598</v>
      </c>
    </row>
    <row r="10" spans="1:15" ht="27" customHeight="1">
      <c r="A10" s="82" t="s">
        <v>82</v>
      </c>
      <c r="B10" s="83"/>
      <c r="C10" s="83"/>
      <c r="D10" s="84"/>
      <c r="E10" s="52" t="s">
        <v>18</v>
      </c>
      <c r="F10" s="105"/>
      <c r="G10" s="82" t="s">
        <v>19</v>
      </c>
      <c r="H10" s="95"/>
      <c r="I10" s="95"/>
      <c r="J10" s="95"/>
      <c r="K10" s="95"/>
      <c r="L10" s="96"/>
      <c r="M10" s="52" t="s">
        <v>20</v>
      </c>
      <c r="N10" s="77"/>
      <c r="O10" s="78"/>
    </row>
    <row r="11" spans="1:15" ht="12.75" customHeight="1">
      <c r="A11" s="85"/>
      <c r="B11" s="86"/>
      <c r="C11" s="86"/>
      <c r="D11" s="87"/>
      <c r="E11" s="79"/>
      <c r="F11" s="106"/>
      <c r="G11" s="97"/>
      <c r="H11" s="98"/>
      <c r="I11" s="98"/>
      <c r="J11" s="98"/>
      <c r="K11" s="99"/>
      <c r="L11" s="100"/>
      <c r="M11" s="79"/>
      <c r="N11" s="80"/>
      <c r="O11" s="81"/>
    </row>
    <row r="12" spans="1:15" ht="25.5" customHeight="1">
      <c r="A12" s="88" t="s">
        <v>21</v>
      </c>
      <c r="B12" s="89"/>
      <c r="C12" s="90"/>
      <c r="D12" s="14">
        <v>11644</v>
      </c>
      <c r="E12" s="93" t="s">
        <v>40</v>
      </c>
      <c r="F12" s="107">
        <v>24786</v>
      </c>
      <c r="G12" s="57" t="s">
        <v>21</v>
      </c>
      <c r="H12" s="58"/>
      <c r="I12" s="58"/>
      <c r="J12" s="58"/>
      <c r="K12" s="26"/>
      <c r="L12" s="14">
        <v>5939</v>
      </c>
      <c r="M12" s="116" t="s">
        <v>85</v>
      </c>
      <c r="N12" s="117"/>
      <c r="O12" s="107">
        <v>19543</v>
      </c>
    </row>
    <row r="13" spans="1:15" ht="12.75">
      <c r="A13" s="63" t="s">
        <v>36</v>
      </c>
      <c r="B13" s="1" t="s">
        <v>22</v>
      </c>
      <c r="C13" s="1">
        <v>650</v>
      </c>
      <c r="D13" s="9"/>
      <c r="E13" s="94"/>
      <c r="F13" s="108"/>
      <c r="G13" s="64" t="s">
        <v>36</v>
      </c>
      <c r="H13" s="114" t="s">
        <v>47</v>
      </c>
      <c r="I13" s="115"/>
      <c r="J13" s="115"/>
      <c r="K13" s="2">
        <v>16976</v>
      </c>
      <c r="L13" s="9"/>
      <c r="M13" s="109"/>
      <c r="N13" s="110"/>
      <c r="O13" s="120"/>
    </row>
    <row r="14" spans="1:15" ht="12.75">
      <c r="A14" s="91"/>
      <c r="B14" s="10" t="s">
        <v>46</v>
      </c>
      <c r="C14" s="2">
        <v>547</v>
      </c>
      <c r="D14" s="9"/>
      <c r="E14" s="94"/>
      <c r="F14" s="108"/>
      <c r="G14" s="64"/>
      <c r="H14" s="114" t="s">
        <v>48</v>
      </c>
      <c r="I14" s="115"/>
      <c r="J14" s="115"/>
      <c r="K14" s="2">
        <v>1991</v>
      </c>
      <c r="L14" s="50" t="s">
        <v>90</v>
      </c>
      <c r="M14" s="109"/>
      <c r="N14" s="110"/>
      <c r="O14" s="120"/>
    </row>
    <row r="15" spans="1:15" ht="12.75">
      <c r="A15" s="91"/>
      <c r="B15" s="10" t="s">
        <v>45</v>
      </c>
      <c r="C15" s="2">
        <v>342</v>
      </c>
      <c r="D15" s="50" t="s">
        <v>88</v>
      </c>
      <c r="E15" s="94" t="s">
        <v>41</v>
      </c>
      <c r="F15" s="108">
        <v>1375</v>
      </c>
      <c r="G15" s="64"/>
      <c r="H15" s="114" t="s">
        <v>49</v>
      </c>
      <c r="I15" s="115"/>
      <c r="J15" s="115"/>
      <c r="K15" s="2">
        <v>2824</v>
      </c>
      <c r="L15" s="9">
        <f>SUM(K13:K16)</f>
        <v>22013</v>
      </c>
      <c r="M15" s="109"/>
      <c r="N15" s="110"/>
      <c r="O15" s="120"/>
    </row>
    <row r="16" spans="1:15" ht="12.75" customHeight="1">
      <c r="A16" s="91"/>
      <c r="B16" s="2" t="s">
        <v>23</v>
      </c>
      <c r="C16" s="2">
        <v>182</v>
      </c>
      <c r="D16" s="9">
        <f>SUM(C13:C19)</f>
        <v>6666</v>
      </c>
      <c r="E16" s="94"/>
      <c r="F16" s="108"/>
      <c r="G16" s="101"/>
      <c r="H16" s="114" t="s">
        <v>24</v>
      </c>
      <c r="I16" s="115"/>
      <c r="J16" s="115"/>
      <c r="K16" s="2">
        <v>222</v>
      </c>
      <c r="L16" s="9"/>
      <c r="M16" s="109" t="s">
        <v>64</v>
      </c>
      <c r="N16" s="110"/>
      <c r="O16" s="108">
        <v>2054</v>
      </c>
    </row>
    <row r="17" spans="1:15" ht="12.75">
      <c r="A17" s="91"/>
      <c r="B17" s="2" t="s">
        <v>24</v>
      </c>
      <c r="C17" s="2">
        <v>730</v>
      </c>
      <c r="D17" s="9"/>
      <c r="E17" s="94" t="s">
        <v>42</v>
      </c>
      <c r="F17" s="108">
        <v>272</v>
      </c>
      <c r="G17" s="63" t="s">
        <v>63</v>
      </c>
      <c r="H17" s="102" t="s">
        <v>81</v>
      </c>
      <c r="I17" s="1" t="s">
        <v>33</v>
      </c>
      <c r="J17" s="1">
        <v>24939</v>
      </c>
      <c r="K17" s="1"/>
      <c r="L17" s="9"/>
      <c r="M17" s="109"/>
      <c r="N17" s="110"/>
      <c r="O17" s="108"/>
    </row>
    <row r="18" spans="1:15" ht="12.75">
      <c r="A18" s="91"/>
      <c r="B18" s="2" t="s">
        <v>25</v>
      </c>
      <c r="C18" s="2">
        <v>182</v>
      </c>
      <c r="D18" s="9"/>
      <c r="E18" s="94"/>
      <c r="F18" s="108"/>
      <c r="G18" s="64"/>
      <c r="H18" s="102"/>
      <c r="I18" s="2" t="s">
        <v>34</v>
      </c>
      <c r="J18" s="2">
        <v>3753</v>
      </c>
      <c r="K18" s="2">
        <f>SUM(J17:J19)</f>
        <v>29970</v>
      </c>
      <c r="L18" s="9"/>
      <c r="M18" s="109"/>
      <c r="N18" s="110"/>
      <c r="O18" s="108"/>
    </row>
    <row r="19" spans="1:15" ht="12.75">
      <c r="A19" s="92"/>
      <c r="B19" s="2" t="s">
        <v>26</v>
      </c>
      <c r="C19" s="2">
        <v>4033</v>
      </c>
      <c r="D19" s="9"/>
      <c r="E19" s="19" t="s">
        <v>21</v>
      </c>
      <c r="F19" s="33">
        <v>11644</v>
      </c>
      <c r="G19" s="64"/>
      <c r="H19" s="102"/>
      <c r="I19" s="2" t="s">
        <v>35</v>
      </c>
      <c r="J19" s="2">
        <v>1278</v>
      </c>
      <c r="K19" s="3"/>
      <c r="L19" s="9"/>
      <c r="M19" s="109"/>
      <c r="N19" s="110"/>
      <c r="O19" s="108"/>
    </row>
    <row r="20" spans="1:15" ht="12.75">
      <c r="A20" s="63" t="s">
        <v>37</v>
      </c>
      <c r="B20" s="1" t="s">
        <v>83</v>
      </c>
      <c r="C20" s="1">
        <v>56</v>
      </c>
      <c r="D20" s="50" t="s">
        <v>89</v>
      </c>
      <c r="E20" s="19" t="s">
        <v>36</v>
      </c>
      <c r="F20" s="33">
        <v>6667</v>
      </c>
      <c r="G20" s="64"/>
      <c r="H20" s="102" t="s">
        <v>67</v>
      </c>
      <c r="I20" s="1" t="s">
        <v>50</v>
      </c>
      <c r="J20" s="1">
        <v>2235</v>
      </c>
      <c r="K20" s="1"/>
      <c r="L20" s="9"/>
      <c r="M20" s="109" t="s">
        <v>65</v>
      </c>
      <c r="N20" s="110"/>
      <c r="O20" s="108">
        <v>1239</v>
      </c>
    </row>
    <row r="21" spans="1:15" ht="12.75" customHeight="1">
      <c r="A21" s="91"/>
      <c r="B21" s="2" t="s">
        <v>27</v>
      </c>
      <c r="C21" s="2">
        <v>340</v>
      </c>
      <c r="D21" s="9">
        <f>SUM(C20:C22)</f>
        <v>699</v>
      </c>
      <c r="E21" s="19" t="s">
        <v>44</v>
      </c>
      <c r="F21" s="33">
        <v>700</v>
      </c>
      <c r="G21" s="64"/>
      <c r="H21" s="102"/>
      <c r="I21" s="2" t="s">
        <v>51</v>
      </c>
      <c r="J21" s="2">
        <v>13</v>
      </c>
      <c r="K21" s="2">
        <f>SUM(J20:J22)</f>
        <v>2433</v>
      </c>
      <c r="L21" s="9"/>
      <c r="M21" s="109"/>
      <c r="N21" s="110"/>
      <c r="O21" s="108"/>
    </row>
    <row r="22" spans="1:15" ht="12.75" customHeight="1">
      <c r="A22" s="92"/>
      <c r="B22" s="2" t="s">
        <v>28</v>
      </c>
      <c r="C22" s="2">
        <v>303</v>
      </c>
      <c r="D22" s="9"/>
      <c r="E22" s="19" t="s">
        <v>43</v>
      </c>
      <c r="F22" s="33">
        <v>4674</v>
      </c>
      <c r="G22" s="64"/>
      <c r="H22" s="102"/>
      <c r="I22" s="3" t="s">
        <v>52</v>
      </c>
      <c r="J22" s="3">
        <v>185</v>
      </c>
      <c r="K22" s="3"/>
      <c r="L22" s="9"/>
      <c r="M22" s="109"/>
      <c r="N22" s="110"/>
      <c r="O22" s="108"/>
    </row>
    <row r="23" spans="1:15" ht="25.5">
      <c r="A23" s="63" t="s">
        <v>38</v>
      </c>
      <c r="B23" s="11" t="s">
        <v>29</v>
      </c>
      <c r="C23" s="1">
        <v>890</v>
      </c>
      <c r="D23" s="9"/>
      <c r="E23" s="18"/>
      <c r="F23" s="36"/>
      <c r="G23" s="64"/>
      <c r="H23" s="102" t="s">
        <v>68</v>
      </c>
      <c r="I23" s="10" t="s">
        <v>53</v>
      </c>
      <c r="J23" s="2">
        <v>1239</v>
      </c>
      <c r="K23" s="1"/>
      <c r="L23" s="9">
        <f>SUM(K17:K26)</f>
        <v>35937</v>
      </c>
      <c r="M23" s="109"/>
      <c r="N23" s="110"/>
      <c r="O23" s="108"/>
    </row>
    <row r="24" spans="1:15" ht="25.5">
      <c r="A24" s="91"/>
      <c r="B24" s="10" t="s">
        <v>30</v>
      </c>
      <c r="C24" s="2">
        <v>378</v>
      </c>
      <c r="D24" s="9"/>
      <c r="E24" s="18"/>
      <c r="F24" s="36"/>
      <c r="G24" s="64"/>
      <c r="H24" s="102"/>
      <c r="I24" s="2" t="s">
        <v>54</v>
      </c>
      <c r="J24" s="2">
        <v>916</v>
      </c>
      <c r="K24" s="2">
        <f>SUM(J23:J25)</f>
        <v>2411</v>
      </c>
      <c r="L24" s="50" t="s">
        <v>91</v>
      </c>
      <c r="M24" s="109" t="s">
        <v>66</v>
      </c>
      <c r="N24" s="110"/>
      <c r="O24" s="33">
        <v>5939</v>
      </c>
    </row>
    <row r="25" spans="1:15" ht="25.5">
      <c r="A25" s="91"/>
      <c r="B25" s="10" t="s">
        <v>31</v>
      </c>
      <c r="C25" s="2">
        <v>2728</v>
      </c>
      <c r="D25" s="9">
        <f>SUM(C23:C26)</f>
        <v>4674</v>
      </c>
      <c r="E25" s="18"/>
      <c r="F25" s="36"/>
      <c r="G25" s="64"/>
      <c r="H25" s="103"/>
      <c r="I25" s="2" t="s">
        <v>55</v>
      </c>
      <c r="J25" s="2">
        <v>256</v>
      </c>
      <c r="K25" s="3"/>
      <c r="L25" s="9"/>
      <c r="M25" s="109" t="s">
        <v>36</v>
      </c>
      <c r="N25" s="110"/>
      <c r="O25" s="33">
        <v>22015</v>
      </c>
    </row>
    <row r="26" spans="1:15" ht="25.5">
      <c r="A26" s="92"/>
      <c r="B26" s="10" t="s">
        <v>32</v>
      </c>
      <c r="C26" s="2">
        <v>678</v>
      </c>
      <c r="D26" s="9"/>
      <c r="E26" s="18"/>
      <c r="F26" s="36"/>
      <c r="G26" s="65"/>
      <c r="H26" s="118" t="s">
        <v>56</v>
      </c>
      <c r="I26" s="58"/>
      <c r="J26" s="119"/>
      <c r="K26" s="2">
        <v>1123</v>
      </c>
      <c r="L26" s="9"/>
      <c r="M26" s="111" t="s">
        <v>63</v>
      </c>
      <c r="N26" s="25" t="s">
        <v>67</v>
      </c>
      <c r="O26" s="33">
        <v>2435</v>
      </c>
    </row>
    <row r="27" spans="1:15" ht="25.5">
      <c r="A27" s="63" t="s">
        <v>39</v>
      </c>
      <c r="B27" s="1" t="s">
        <v>33</v>
      </c>
      <c r="C27" s="1">
        <v>24786</v>
      </c>
      <c r="D27" s="9"/>
      <c r="E27" s="18"/>
      <c r="F27" s="36"/>
      <c r="G27" s="63" t="s">
        <v>38</v>
      </c>
      <c r="H27" s="104" t="s">
        <v>69</v>
      </c>
      <c r="I27" s="10" t="s">
        <v>57</v>
      </c>
      <c r="J27" s="1">
        <v>263</v>
      </c>
      <c r="K27" s="1"/>
      <c r="L27" s="9"/>
      <c r="M27" s="112"/>
      <c r="N27" s="18" t="s">
        <v>68</v>
      </c>
      <c r="O27" s="33">
        <v>2412</v>
      </c>
    </row>
    <row r="28" spans="1:15" ht="12.75">
      <c r="A28" s="91"/>
      <c r="B28" s="2" t="s">
        <v>34</v>
      </c>
      <c r="C28" s="2">
        <v>1375</v>
      </c>
      <c r="D28" s="9">
        <f>SUM(C27:C29)</f>
        <v>26433</v>
      </c>
      <c r="E28" s="18"/>
      <c r="F28" s="36"/>
      <c r="G28" s="91"/>
      <c r="H28" s="102"/>
      <c r="I28" s="2" t="s">
        <v>58</v>
      </c>
      <c r="J28" s="3">
        <v>5411</v>
      </c>
      <c r="K28" s="3">
        <f>(J27+J28)</f>
        <v>5674</v>
      </c>
      <c r="L28" s="9"/>
      <c r="M28" s="113"/>
      <c r="N28" s="18" t="s">
        <v>56</v>
      </c>
      <c r="O28" s="33">
        <v>1123</v>
      </c>
    </row>
    <row r="29" spans="1:15" ht="27.75" customHeight="1">
      <c r="A29" s="91"/>
      <c r="B29" s="2" t="s">
        <v>35</v>
      </c>
      <c r="C29" s="2">
        <v>272</v>
      </c>
      <c r="D29" s="2"/>
      <c r="E29" s="18"/>
      <c r="F29" s="36"/>
      <c r="G29" s="91"/>
      <c r="H29" s="102" t="s">
        <v>70</v>
      </c>
      <c r="I29" s="11" t="s">
        <v>59</v>
      </c>
      <c r="J29" s="1">
        <v>23</v>
      </c>
      <c r="K29" s="1"/>
      <c r="L29" s="50" t="s">
        <v>92</v>
      </c>
      <c r="M29" s="111" t="s">
        <v>38</v>
      </c>
      <c r="N29" s="18" t="s">
        <v>69</v>
      </c>
      <c r="O29" s="33">
        <v>5675</v>
      </c>
    </row>
    <row r="30" spans="1:15" ht="12.75">
      <c r="A30" s="37"/>
      <c r="B30" s="12"/>
      <c r="C30" s="28"/>
      <c r="D30" s="23"/>
      <c r="E30" s="18"/>
      <c r="F30" s="36"/>
      <c r="G30" s="91"/>
      <c r="H30" s="102"/>
      <c r="I30" s="2" t="s">
        <v>60</v>
      </c>
      <c r="J30" s="2">
        <v>34</v>
      </c>
      <c r="K30" s="2">
        <f>SUM(J29:J31)</f>
        <v>102</v>
      </c>
      <c r="L30" s="9">
        <f>SUM(K28:K32)</f>
        <v>5893</v>
      </c>
      <c r="M30" s="112"/>
      <c r="N30" s="18" t="s">
        <v>70</v>
      </c>
      <c r="O30" s="36">
        <v>102</v>
      </c>
    </row>
    <row r="31" spans="1:15" ht="12.75">
      <c r="A31" s="38"/>
      <c r="B31" s="15"/>
      <c r="C31" s="17"/>
      <c r="D31" s="15"/>
      <c r="E31" s="18"/>
      <c r="F31" s="36"/>
      <c r="G31" s="91"/>
      <c r="H31" s="102"/>
      <c r="I31" s="3" t="s">
        <v>61</v>
      </c>
      <c r="J31" s="3">
        <v>45</v>
      </c>
      <c r="K31" s="3"/>
      <c r="L31" s="2"/>
      <c r="M31" s="113"/>
      <c r="N31" s="24" t="s">
        <v>71</v>
      </c>
      <c r="O31" s="36">
        <v>117</v>
      </c>
    </row>
    <row r="32" spans="1:15" ht="18" customHeight="1">
      <c r="A32" s="38"/>
      <c r="B32" s="15"/>
      <c r="C32" s="17"/>
      <c r="D32" s="15"/>
      <c r="E32" s="18"/>
      <c r="F32" s="36"/>
      <c r="G32" s="91"/>
      <c r="H32" s="21" t="s">
        <v>62</v>
      </c>
      <c r="I32" s="22"/>
      <c r="J32" s="22"/>
      <c r="K32" s="27">
        <v>117</v>
      </c>
      <c r="L32" s="18"/>
      <c r="M32" s="121" t="s">
        <v>72</v>
      </c>
      <c r="N32" s="122"/>
      <c r="O32" s="44">
        <f>SUM(O12:O31)</f>
        <v>62654</v>
      </c>
    </row>
    <row r="33" spans="1:15" ht="12.75">
      <c r="A33" s="38"/>
      <c r="B33" s="15"/>
      <c r="C33" s="17"/>
      <c r="D33" s="15"/>
      <c r="E33" s="18"/>
      <c r="F33" s="36"/>
      <c r="G33" s="38"/>
      <c r="H33" s="15"/>
      <c r="I33" s="15"/>
      <c r="J33" s="15"/>
      <c r="K33" s="15"/>
      <c r="L33" s="13"/>
      <c r="M33" s="48"/>
      <c r="N33" s="49"/>
      <c r="O33" s="56">
        <v>62658</v>
      </c>
    </row>
    <row r="34" spans="1:15" ht="12.75">
      <c r="A34" s="38"/>
      <c r="B34" s="15"/>
      <c r="C34" s="17"/>
      <c r="D34" s="15"/>
      <c r="E34" s="18"/>
      <c r="F34" s="36"/>
      <c r="G34" s="38"/>
      <c r="H34" s="15"/>
      <c r="I34" s="15"/>
      <c r="J34" s="15"/>
      <c r="K34" s="15"/>
      <c r="L34" s="13"/>
      <c r="M34" s="116" t="s">
        <v>75</v>
      </c>
      <c r="N34" s="130"/>
      <c r="O34" s="45"/>
    </row>
    <row r="35" spans="1:15" ht="26.25" customHeight="1">
      <c r="A35" s="39"/>
      <c r="B35" s="16"/>
      <c r="C35" s="20"/>
      <c r="D35" s="15"/>
      <c r="E35" s="24"/>
      <c r="F35" s="40"/>
      <c r="G35" s="38"/>
      <c r="H35" s="15"/>
      <c r="I35" s="15"/>
      <c r="J35" s="15"/>
      <c r="K35" s="15"/>
      <c r="L35" s="13"/>
      <c r="M35" s="131"/>
      <c r="N35" s="132"/>
      <c r="O35" s="46">
        <v>315</v>
      </c>
    </row>
    <row r="36" spans="1:15" ht="12.75">
      <c r="A36" s="139" t="s">
        <v>5</v>
      </c>
      <c r="B36" s="140"/>
      <c r="C36" s="140"/>
      <c r="D36" s="125">
        <f>SUM(D12:D36)</f>
        <v>50116</v>
      </c>
      <c r="E36" s="123" t="s">
        <v>73</v>
      </c>
      <c r="F36" s="152">
        <f>SUM(F12:F36)</f>
        <v>50118</v>
      </c>
      <c r="G36" s="146" t="s">
        <v>5</v>
      </c>
      <c r="H36" s="147"/>
      <c r="I36" s="147"/>
      <c r="J36" s="147"/>
      <c r="K36" s="148"/>
      <c r="L36" s="144">
        <f>SUM(L12:L36)</f>
        <v>69782</v>
      </c>
      <c r="M36" s="126" t="s">
        <v>74</v>
      </c>
      <c r="N36" s="127"/>
      <c r="O36" s="136">
        <f>(O32-O35)</f>
        <v>62339</v>
      </c>
    </row>
    <row r="37" spans="1:15" ht="15" customHeight="1" thickBot="1">
      <c r="A37" s="141"/>
      <c r="B37" s="124"/>
      <c r="C37" s="124"/>
      <c r="D37" s="124"/>
      <c r="E37" s="124"/>
      <c r="F37" s="153"/>
      <c r="G37" s="149"/>
      <c r="H37" s="150"/>
      <c r="I37" s="150"/>
      <c r="J37" s="150"/>
      <c r="K37" s="151"/>
      <c r="L37" s="145"/>
      <c r="M37" s="128"/>
      <c r="N37" s="129"/>
      <c r="O37" s="137"/>
    </row>
    <row r="38" spans="1:15" ht="12" customHeight="1" thickTop="1">
      <c r="A38" s="59"/>
      <c r="B38" s="60"/>
      <c r="C38" s="60"/>
      <c r="D38" s="62">
        <v>50121</v>
      </c>
      <c r="E38" s="59"/>
      <c r="F38" s="62">
        <v>50121</v>
      </c>
      <c r="G38" s="53"/>
      <c r="H38" s="53"/>
      <c r="I38" s="53"/>
      <c r="J38" s="53"/>
      <c r="K38" s="53"/>
      <c r="L38" s="54"/>
      <c r="M38" s="55"/>
      <c r="N38" s="55"/>
      <c r="O38" s="142">
        <v>62342</v>
      </c>
    </row>
    <row r="39" spans="1:15" ht="15" customHeight="1" hidden="1" thickBot="1">
      <c r="A39" s="61"/>
      <c r="B39" s="61"/>
      <c r="C39" s="61"/>
      <c r="D39" s="61"/>
      <c r="E39" s="61"/>
      <c r="F39" s="61"/>
      <c r="G39" s="53"/>
      <c r="H39" s="53"/>
      <c r="I39" s="53"/>
      <c r="J39" s="53"/>
      <c r="K39" s="53"/>
      <c r="L39" s="54"/>
      <c r="M39" s="55"/>
      <c r="N39" s="55"/>
      <c r="O39" s="143"/>
    </row>
    <row r="40" spans="1:15" ht="15">
      <c r="A40" s="138" t="s">
        <v>76</v>
      </c>
      <c r="B40" s="138"/>
      <c r="C40" s="138"/>
      <c r="D40" s="138"/>
      <c r="E40" s="138"/>
      <c r="F40" s="138"/>
      <c r="G40" s="138"/>
      <c r="H40" s="138"/>
      <c r="I40" s="138"/>
      <c r="J40" s="138"/>
      <c r="K40" s="138"/>
      <c r="L40" s="138"/>
      <c r="M40" s="138"/>
      <c r="N40" s="138"/>
      <c r="O40" s="138"/>
    </row>
    <row r="41" spans="1:15" ht="27" customHeight="1">
      <c r="A41" s="133" t="s">
        <v>84</v>
      </c>
      <c r="B41" s="133"/>
      <c r="C41" s="133"/>
      <c r="D41" s="133"/>
      <c r="E41" s="133"/>
      <c r="F41" s="133"/>
      <c r="G41" s="133"/>
      <c r="H41" s="133"/>
      <c r="I41" s="133"/>
      <c r="J41" s="133"/>
      <c r="K41" s="133"/>
      <c r="L41" s="133"/>
      <c r="M41" s="133"/>
      <c r="N41" s="133"/>
      <c r="O41" s="133"/>
    </row>
    <row r="42" spans="1:15" ht="37.5" customHeight="1">
      <c r="A42" s="133" t="s">
        <v>77</v>
      </c>
      <c r="B42" s="133"/>
      <c r="C42" s="133"/>
      <c r="D42" s="133"/>
      <c r="E42" s="133"/>
      <c r="F42" s="133"/>
      <c r="G42" s="133"/>
      <c r="H42" s="133"/>
      <c r="I42" s="133"/>
      <c r="J42" s="133"/>
      <c r="K42" s="133"/>
      <c r="L42" s="133"/>
      <c r="M42" s="133"/>
      <c r="N42" s="133"/>
      <c r="O42" s="133"/>
    </row>
    <row r="44" spans="1:15" ht="12.75">
      <c r="A44" s="134" t="s">
        <v>78</v>
      </c>
      <c r="B44" s="134"/>
      <c r="C44" s="134"/>
      <c r="D44" s="134"/>
      <c r="E44" s="134"/>
      <c r="F44" s="134"/>
      <c r="G44" s="134"/>
      <c r="H44" s="134"/>
      <c r="I44" s="134"/>
      <c r="J44" s="134"/>
      <c r="K44" s="134"/>
      <c r="L44" s="134"/>
      <c r="M44" s="134"/>
      <c r="N44" s="134"/>
      <c r="O44" s="134"/>
    </row>
    <row r="45" spans="1:15" ht="12.75">
      <c r="A45" s="135" t="s">
        <v>79</v>
      </c>
      <c r="B45" s="135"/>
      <c r="C45" s="135"/>
      <c r="D45" s="135"/>
      <c r="E45" s="135"/>
      <c r="F45" s="135"/>
      <c r="G45" s="135"/>
      <c r="H45" s="135"/>
      <c r="I45" s="135"/>
      <c r="J45" s="135"/>
      <c r="K45" s="135"/>
      <c r="L45" s="135"/>
      <c r="M45" s="135"/>
      <c r="N45" s="135"/>
      <c r="O45" s="135"/>
    </row>
    <row r="46" spans="1:15" ht="23.25" customHeight="1">
      <c r="A46" s="67" t="s">
        <v>87</v>
      </c>
      <c r="B46" s="68"/>
      <c r="C46" s="69"/>
      <c r="D46" s="69"/>
      <c r="E46" s="69"/>
      <c r="F46" s="69"/>
      <c r="G46" s="69"/>
      <c r="H46" s="69"/>
      <c r="I46" s="69"/>
      <c r="J46" s="69"/>
      <c r="K46" s="69"/>
      <c r="L46" s="69"/>
      <c r="M46" s="69"/>
      <c r="N46" s="69"/>
      <c r="O46" s="69"/>
    </row>
    <row r="47" ht="15.75">
      <c r="A47" s="47"/>
    </row>
    <row r="48" spans="1:2" ht="12.75">
      <c r="A48" s="66" t="s">
        <v>80</v>
      </c>
      <c r="B48" s="66"/>
    </row>
  </sheetData>
  <mergeCells count="66">
    <mergeCell ref="A41:O41"/>
    <mergeCell ref="A42:O42"/>
    <mergeCell ref="A44:O44"/>
    <mergeCell ref="A45:O45"/>
    <mergeCell ref="O36:O37"/>
    <mergeCell ref="A40:O40"/>
    <mergeCell ref="A36:C37"/>
    <mergeCell ref="O38:O39"/>
    <mergeCell ref="L36:L37"/>
    <mergeCell ref="G36:K37"/>
    <mergeCell ref="F36:F37"/>
    <mergeCell ref="M29:M31"/>
    <mergeCell ref="M32:N32"/>
    <mergeCell ref="E36:E37"/>
    <mergeCell ref="D36:D37"/>
    <mergeCell ref="M36:N37"/>
    <mergeCell ref="G27:G32"/>
    <mergeCell ref="M34:N35"/>
    <mergeCell ref="O12:O15"/>
    <mergeCell ref="O16:O19"/>
    <mergeCell ref="O20:O23"/>
    <mergeCell ref="M20:N23"/>
    <mergeCell ref="M24:N24"/>
    <mergeCell ref="M25:N25"/>
    <mergeCell ref="M26:M28"/>
    <mergeCell ref="H14:J14"/>
    <mergeCell ref="H15:J15"/>
    <mergeCell ref="H16:J16"/>
    <mergeCell ref="M12:N15"/>
    <mergeCell ref="M16:N19"/>
    <mergeCell ref="H26:J26"/>
    <mergeCell ref="H13:J13"/>
    <mergeCell ref="E10:F11"/>
    <mergeCell ref="F12:F14"/>
    <mergeCell ref="F15:F16"/>
    <mergeCell ref="F17:F18"/>
    <mergeCell ref="G10:L11"/>
    <mergeCell ref="G13:G16"/>
    <mergeCell ref="A23:A26"/>
    <mergeCell ref="A27:A29"/>
    <mergeCell ref="E17:E18"/>
    <mergeCell ref="H17:H19"/>
    <mergeCell ref="H20:H22"/>
    <mergeCell ref="H23:H25"/>
    <mergeCell ref="H27:H28"/>
    <mergeCell ref="H29:H31"/>
    <mergeCell ref="A48:B48"/>
    <mergeCell ref="A46:O46"/>
    <mergeCell ref="A1:O1"/>
    <mergeCell ref="A2:O2"/>
    <mergeCell ref="A3:O3"/>
    <mergeCell ref="A5:E5"/>
    <mergeCell ref="G5:O5"/>
    <mergeCell ref="M10:O11"/>
    <mergeCell ref="A10:D11"/>
    <mergeCell ref="A12:C12"/>
    <mergeCell ref="G12:J12"/>
    <mergeCell ref="A38:C39"/>
    <mergeCell ref="D38:D39"/>
    <mergeCell ref="E38:E39"/>
    <mergeCell ref="F38:F39"/>
    <mergeCell ref="G17:G26"/>
    <mergeCell ref="A13:A19"/>
    <mergeCell ref="A20:A22"/>
    <mergeCell ref="E12:E14"/>
    <mergeCell ref="E15:E16"/>
  </mergeCells>
  <printOptions horizontalCentered="1"/>
  <pageMargins left="0" right="0" top="0" bottom="0" header="0" footer="0"/>
  <pageSetup horizontalDpi="600" verticalDpi="600" orientation="landscape" scale="70" r:id="rId1"/>
  <headerFooter alignWithMargins="0">
    <oddFooter>&amp;C&amp;F</oddFooter>
  </headerFooter>
  <ignoredErrors>
    <ignoredError sqref="D28 D25 D21 D16 K30 K24 K21 K18"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2003-09-22T16:12:30Z</cp:lastPrinted>
  <dcterms:created xsi:type="dcterms:W3CDTF">2002-06-11T15:10:14Z</dcterms:created>
  <dcterms:modified xsi:type="dcterms:W3CDTF">2003-09-22T16:12:37Z</dcterms:modified>
  <cp:category/>
  <cp:version/>
  <cp:contentType/>
  <cp:contentStatus/>
</cp:coreProperties>
</file>