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<sst xmlns="http://schemas.openxmlformats.org/spreadsheetml/2006/main" count="71" uniqueCount="62">
  <si>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FABRICA DE POLVORA DE ZACATECAS N° 9.</t>
  </si>
  <si>
    <t>8° AÑO ECONOMICO DE 1831 A 1832.</t>
  </si>
  <si>
    <t>Estado que manifiesta las libras de pólvora labradas en dicha Fábrica, y el costo que erogaron..</t>
  </si>
  <si>
    <t>De azufre.</t>
  </si>
  <si>
    <t>De salitre.</t>
  </si>
  <si>
    <t>De carbon.</t>
  </si>
  <si>
    <t>Fina de fusil.</t>
  </si>
  <si>
    <t>Comun de minas.</t>
  </si>
  <si>
    <t>Id. de cañon</t>
  </si>
  <si>
    <t>Total de libras.</t>
  </si>
  <si>
    <t>Gastos erogados.</t>
  </si>
  <si>
    <t>Aprovechamiento.</t>
  </si>
  <si>
    <t>Gasto líquido.</t>
  </si>
  <si>
    <t>LIBRAS DE POLVORA LABRADAS.</t>
  </si>
  <si>
    <t>LIBRAS CONSUMIDAS.</t>
  </si>
  <si>
    <t>CLASIFICACION DE GASTOS</t>
  </si>
  <si>
    <t>Polvorines</t>
  </si>
  <si>
    <t>Afinadores</t>
  </si>
  <si>
    <t>Grancadores</t>
  </si>
  <si>
    <t>Mozo viajero</t>
  </si>
  <si>
    <t>De ingredientes</t>
  </si>
  <si>
    <t>Salitre</t>
  </si>
  <si>
    <t>Azufre</t>
  </si>
  <si>
    <t>Carbon</t>
  </si>
  <si>
    <t>De efectos consumibles</t>
  </si>
  <si>
    <t>Leña</t>
  </si>
  <si>
    <t>Cola</t>
  </si>
  <si>
    <t>Forrages</t>
  </si>
  <si>
    <t>De envases</t>
  </si>
  <si>
    <t>Hechura de bolsas</t>
  </si>
  <si>
    <t>Arpilleras</t>
  </si>
  <si>
    <t>Cajones</t>
  </si>
  <si>
    <t>De utensilios</t>
  </si>
  <si>
    <t>De escritorio</t>
  </si>
  <si>
    <t>Papel</t>
  </si>
  <si>
    <t>Libros</t>
  </si>
  <si>
    <t>Ordinarios</t>
  </si>
  <si>
    <t>Arrendamiento de casa</t>
  </si>
  <si>
    <t>Obra material</t>
  </si>
  <si>
    <t>TOTAL</t>
  </si>
  <si>
    <t>COMPRAS</t>
  </si>
  <si>
    <t>GASTOS</t>
  </si>
  <si>
    <t>JORNALES</t>
  </si>
  <si>
    <t>SUELDOS FIJOS</t>
  </si>
  <si>
    <t>DEMOSTRACION DEL COSTO DE LA POLVORA LABRADA EN EL AÑO.</t>
  </si>
  <si>
    <t>Seccion 1° de la Direccion general de rentas. Méjico abril 18 de 1833.</t>
  </si>
  <si>
    <t>José de la Fuente.</t>
  </si>
  <si>
    <t>Bájese  236 ps 4 rs de aprovechamiento por ventas de sal</t>
  </si>
  <si>
    <t>Gasto líquido aplicable á las labores del año</t>
  </si>
  <si>
    <t>Repartidos los 63.700 ps 2 rs 1 grano entre las 153.800 libras de pólvora labradas, toca á cada una el costo dentro de fábrica, de 3 rs 3 gs 76 centavos.</t>
  </si>
  <si>
    <t>Valor de 18.978 libras de azufre á 12 ps 4 rs 8 gs 62 centésimos quintal, costo comun del comparado en todo el año.</t>
  </si>
  <si>
    <t>Valor de 41.650 libras de carbon, á 3 ps 1/2 grano el quintal, precio comun del comparado en todo el año.</t>
  </si>
  <si>
    <t>Valor de 165.000 libras de salitre consumidas, á 17 ps 6 rs 9 gs 65 centésimos quintal, precio comun de comprado en todo el año.</t>
  </si>
  <si>
    <t>Carpinteros</t>
  </si>
  <si>
    <t>Cotense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</si>
  <si>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</si>
  <si>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M.Márquez M.</t>
  </si>
  <si>
    <t>*38.427</t>
  </si>
  <si>
    <t>*31.326</t>
  </si>
  <si>
    <t>*4.015</t>
  </si>
  <si>
    <t>*27</t>
  </si>
  <si>
    <t>*278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</si>
</sst>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 vertical="justify" wrapText="1"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ill="1" applyBorder="1" applyAlignment="1">
      <alignment horizontal="left" vertical="justify" wrapText="1"/>
    </xf>
    <xf numFmtId="3" fontId="0" fillId="0" borderId="7" xfId="0" applyNumberFormat="1" applyBorder="1" applyAlignment="1">
      <alignment horizontal="left" vertical="justify" wrapText="1"/>
    </xf>
    <xf numFmtId="3" fontId="0" fillId="0" borderId="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Alignment="1">
      <alignment horizontal="left" vertical="justify"/>
    </xf>
    <xf numFmtId="0" fontId="0" fillId="0" borderId="6" xfId="0" applyBorder="1" applyAlignment="1">
      <alignment horizontal="left" vertical="justify"/>
    </xf>
    <xf numFmtId="0" fontId="0" fillId="0" borderId="5" xfId="0" applyBorder="1" applyAlignment="1">
      <alignment horizontal="left" vertical="justify"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3" fontId="0" fillId="0" borderId="15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5" xfId="0" applyNumberFormat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3" fontId="0" fillId="0" borderId="0" xfId="0" applyNumberFormat="1" applyBorder="1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3" fontId="0" fillId="0" borderId="20" xfId="0" applyNumberForma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1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justify" wrapText="1"/>
    </xf>
    <xf numFmtId="0" fontId="0" fillId="0" borderId="6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2.8515625" style="0" customWidth="1"/>
    <col min="6" max="6" width="13.00390625" style="0" customWidth="1"/>
    <col min="7" max="7" width="17.7109375" style="0" customWidth="1"/>
    <col min="8" max="8" width="15.00390625" style="0" customWidth="1"/>
    <col min="9" max="9" width="16.28125" style="0" customWidth="1"/>
    <col min="10" max="10" width="17.421875" style="0" customWidth="1"/>
    <col min="11" max="11" width="15.00390625" style="0" customWidth="1"/>
  </cols>
  <sheetData>
    <row r="1" spans="1:11" ht="24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9.5" customHeight="1">
      <c r="A3" s="45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 thickBot="1">
      <c r="A4" s="46" t="s">
        <v>14</v>
      </c>
      <c r="B4" s="47"/>
      <c r="C4" s="47"/>
      <c r="D4" s="47"/>
      <c r="E4" s="48" t="s">
        <v>13</v>
      </c>
      <c r="F4" s="49"/>
      <c r="G4" s="49"/>
      <c r="H4" s="49"/>
      <c r="I4" s="49"/>
      <c r="J4" s="49"/>
      <c r="K4" s="49"/>
    </row>
    <row r="5" spans="1:11" ht="28.5" customHeight="1" thickTop="1">
      <c r="A5" s="50" t="s">
        <v>4</v>
      </c>
      <c r="B5" s="51"/>
      <c r="C5" s="1" t="s">
        <v>3</v>
      </c>
      <c r="D5" s="1" t="s">
        <v>5</v>
      </c>
      <c r="E5" s="26" t="s">
        <v>6</v>
      </c>
      <c r="F5" s="1" t="s">
        <v>8</v>
      </c>
      <c r="G5" s="1" t="s">
        <v>7</v>
      </c>
      <c r="H5" s="1" t="s">
        <v>9</v>
      </c>
      <c r="I5" s="1" t="s">
        <v>10</v>
      </c>
      <c r="J5" s="1" t="s">
        <v>11</v>
      </c>
      <c r="K5" s="2" t="s">
        <v>12</v>
      </c>
    </row>
    <row r="6" spans="1:11" ht="24" customHeight="1" thickBot="1">
      <c r="A6" s="52">
        <v>165000</v>
      </c>
      <c r="B6" s="53"/>
      <c r="C6" s="3">
        <v>18978</v>
      </c>
      <c r="D6" s="3">
        <v>41650</v>
      </c>
      <c r="E6" s="27">
        <v>5296</v>
      </c>
      <c r="F6" s="3">
        <v>1050</v>
      </c>
      <c r="G6" s="3">
        <v>147454</v>
      </c>
      <c r="H6" s="3">
        <v>153800</v>
      </c>
      <c r="I6" s="3">
        <v>62169</v>
      </c>
      <c r="J6" s="3">
        <v>236</v>
      </c>
      <c r="K6" s="4">
        <v>61933</v>
      </c>
    </row>
    <row r="7" spans="1:11" ht="18.75" customHeight="1" thickTop="1">
      <c r="A7" s="54" t="s">
        <v>15</v>
      </c>
      <c r="B7" s="55"/>
      <c r="C7" s="55"/>
      <c r="D7" s="55"/>
      <c r="E7" s="55"/>
      <c r="F7" s="56"/>
      <c r="G7" s="57" t="s">
        <v>44</v>
      </c>
      <c r="H7" s="58"/>
      <c r="I7" s="58"/>
      <c r="J7" s="58"/>
      <c r="K7" s="59"/>
    </row>
    <row r="8" spans="1:11" ht="15.75" customHeight="1">
      <c r="A8" s="6" t="s">
        <v>43</v>
      </c>
      <c r="B8" s="7"/>
      <c r="C8" s="7"/>
      <c r="D8" s="7"/>
      <c r="E8" s="7"/>
      <c r="F8" s="18">
        <v>4391</v>
      </c>
      <c r="G8" s="7"/>
      <c r="H8" s="7"/>
      <c r="I8" s="7"/>
      <c r="J8" s="7"/>
      <c r="K8" s="8"/>
    </row>
    <row r="9" spans="1:11" ht="12.75">
      <c r="A9" s="5"/>
      <c r="B9" s="9" t="s">
        <v>16</v>
      </c>
      <c r="C9" s="7"/>
      <c r="D9" s="7"/>
      <c r="E9" s="16">
        <v>155550</v>
      </c>
      <c r="F9" s="18"/>
      <c r="G9" s="39" t="s">
        <v>52</v>
      </c>
      <c r="H9" s="41"/>
      <c r="I9" s="41"/>
      <c r="J9" s="41"/>
      <c r="K9" s="8">
        <v>29453</v>
      </c>
    </row>
    <row r="10" spans="1:11" ht="12.75">
      <c r="A10" s="5"/>
      <c r="B10" s="9" t="s">
        <v>17</v>
      </c>
      <c r="C10" s="7"/>
      <c r="D10" s="7"/>
      <c r="E10" s="16">
        <v>785</v>
      </c>
      <c r="F10" s="18"/>
      <c r="G10" s="39"/>
      <c r="H10" s="41"/>
      <c r="I10" s="41"/>
      <c r="J10" s="41"/>
      <c r="K10" s="8"/>
    </row>
    <row r="11" spans="1:11" ht="12.75">
      <c r="A11" s="5" t="s">
        <v>42</v>
      </c>
      <c r="B11" s="9" t="s">
        <v>18</v>
      </c>
      <c r="C11" s="7"/>
      <c r="D11" s="7"/>
      <c r="E11" s="16">
        <v>2456</v>
      </c>
      <c r="F11" s="18">
        <v>19072</v>
      </c>
      <c r="G11" s="39" t="s">
        <v>50</v>
      </c>
      <c r="H11" s="41"/>
      <c r="I11" s="41"/>
      <c r="J11" s="41"/>
      <c r="K11" s="8">
        <v>2389</v>
      </c>
    </row>
    <row r="12" spans="1:11" ht="12.75">
      <c r="A12" s="5"/>
      <c r="B12" s="9" t="s">
        <v>53</v>
      </c>
      <c r="C12" s="7"/>
      <c r="D12" s="7"/>
      <c r="E12" s="16">
        <v>250</v>
      </c>
      <c r="F12" s="8"/>
      <c r="G12" s="39"/>
      <c r="H12" s="41"/>
      <c r="I12" s="41"/>
      <c r="J12" s="41"/>
      <c r="K12" s="8"/>
    </row>
    <row r="13" spans="1:11" ht="12.75">
      <c r="A13" s="5"/>
      <c r="B13" s="9" t="s">
        <v>19</v>
      </c>
      <c r="C13" s="7"/>
      <c r="D13" s="7"/>
      <c r="E13" s="16">
        <v>30</v>
      </c>
      <c r="F13" s="8"/>
      <c r="G13" s="39" t="s">
        <v>51</v>
      </c>
      <c r="H13" s="41"/>
      <c r="I13" s="41"/>
      <c r="J13" s="41"/>
      <c r="K13" s="8">
        <v>1251</v>
      </c>
    </row>
    <row r="14" spans="1:11" ht="12.75">
      <c r="A14" s="5"/>
      <c r="B14" s="7"/>
      <c r="C14" s="7"/>
      <c r="D14" s="7"/>
      <c r="E14" s="7"/>
      <c r="F14" s="8"/>
      <c r="G14" s="39"/>
      <c r="H14" s="41"/>
      <c r="I14" s="41"/>
      <c r="J14" s="41"/>
      <c r="K14" s="8"/>
    </row>
    <row r="15" spans="1:11" ht="16.5" customHeight="1">
      <c r="A15" s="5"/>
      <c r="B15" s="10" t="s">
        <v>20</v>
      </c>
      <c r="C15" s="9" t="s">
        <v>21</v>
      </c>
      <c r="D15" s="7">
        <v>28146</v>
      </c>
      <c r="E15" s="7"/>
      <c r="F15" s="8"/>
      <c r="G15" s="17" t="s">
        <v>43</v>
      </c>
      <c r="H15" s="7"/>
      <c r="I15" s="7"/>
      <c r="J15" s="7"/>
      <c r="K15" s="8">
        <v>4391</v>
      </c>
    </row>
    <row r="16" spans="1:11" ht="12.75">
      <c r="A16" s="5"/>
      <c r="B16" s="9"/>
      <c r="C16" s="9" t="s">
        <v>22</v>
      </c>
      <c r="D16" s="7">
        <v>1903</v>
      </c>
      <c r="E16" s="17">
        <f>(D15+D16+D17)</f>
        <v>31225</v>
      </c>
      <c r="F16" s="19"/>
      <c r="G16" s="17"/>
      <c r="H16" s="7"/>
      <c r="I16" s="7"/>
      <c r="J16" s="7"/>
      <c r="K16" s="8"/>
    </row>
    <row r="17" spans="1:11" ht="12.75">
      <c r="A17" s="5"/>
      <c r="B17" s="9"/>
      <c r="C17" s="9" t="s">
        <v>23</v>
      </c>
      <c r="D17" s="7">
        <v>1176</v>
      </c>
      <c r="E17" s="30" t="s">
        <v>58</v>
      </c>
      <c r="F17" s="19"/>
      <c r="G17" s="17" t="s">
        <v>42</v>
      </c>
      <c r="H17" s="7"/>
      <c r="I17" s="7"/>
      <c r="J17" s="7"/>
      <c r="K17" s="8">
        <v>19072</v>
      </c>
    </row>
    <row r="18" spans="1:11" ht="12.75">
      <c r="A18" s="5"/>
      <c r="B18" s="9"/>
      <c r="C18" s="7"/>
      <c r="D18" s="7"/>
      <c r="E18" s="7"/>
      <c r="F18" s="19"/>
      <c r="G18" s="17"/>
      <c r="H18" s="7"/>
      <c r="I18" s="7"/>
      <c r="J18" s="7"/>
      <c r="K18" s="8"/>
    </row>
    <row r="19" spans="1:11" ht="25.5">
      <c r="A19" s="5"/>
      <c r="B19" s="11" t="s">
        <v>24</v>
      </c>
      <c r="C19" s="12" t="s">
        <v>25</v>
      </c>
      <c r="D19" s="7">
        <v>2143</v>
      </c>
      <c r="E19" s="7"/>
      <c r="F19" s="19"/>
      <c r="G19" s="28"/>
      <c r="H19" s="7" t="s">
        <v>24</v>
      </c>
      <c r="I19" s="7"/>
      <c r="J19" s="7"/>
      <c r="K19" s="8">
        <v>2305</v>
      </c>
    </row>
    <row r="20" spans="1:11" ht="12.75">
      <c r="A20" s="5"/>
      <c r="B20" s="9"/>
      <c r="C20" s="12" t="s">
        <v>26</v>
      </c>
      <c r="D20" s="7">
        <v>33</v>
      </c>
      <c r="E20" s="17">
        <f>(D19+D20+D21)</f>
        <v>2305</v>
      </c>
      <c r="F20" s="19"/>
      <c r="G20" s="28"/>
      <c r="H20" s="7"/>
      <c r="I20" s="7"/>
      <c r="J20" s="7"/>
      <c r="K20" s="8"/>
    </row>
    <row r="21" spans="1:11" ht="12.75">
      <c r="A21" s="5"/>
      <c r="B21" s="9"/>
      <c r="C21" s="12" t="s">
        <v>27</v>
      </c>
      <c r="D21" s="7">
        <v>129</v>
      </c>
      <c r="E21" s="7"/>
      <c r="F21" s="19"/>
      <c r="G21" s="28" t="s">
        <v>40</v>
      </c>
      <c r="H21" s="7" t="s">
        <v>28</v>
      </c>
      <c r="I21" s="7"/>
      <c r="J21" s="7"/>
      <c r="K21" s="8">
        <v>4015</v>
      </c>
    </row>
    <row r="22" spans="1:11" ht="12.75">
      <c r="A22" s="5"/>
      <c r="B22" s="9"/>
      <c r="C22" s="13"/>
      <c r="D22" s="7"/>
      <c r="E22" s="7"/>
      <c r="F22" s="29" t="s">
        <v>57</v>
      </c>
      <c r="G22" s="28"/>
      <c r="H22" s="7"/>
      <c r="I22" s="7"/>
      <c r="J22" s="7"/>
      <c r="K22" s="8"/>
    </row>
    <row r="23" spans="1:11" ht="12.75">
      <c r="A23" s="5" t="s">
        <v>40</v>
      </c>
      <c r="B23" s="9" t="s">
        <v>28</v>
      </c>
      <c r="C23" s="12" t="s">
        <v>29</v>
      </c>
      <c r="D23" s="7">
        <v>608</v>
      </c>
      <c r="E23" s="7"/>
      <c r="F23" s="20">
        <f>SUM(E16:E28)</f>
        <v>38323</v>
      </c>
      <c r="G23" s="28"/>
      <c r="H23" s="7" t="s">
        <v>32</v>
      </c>
      <c r="I23" s="7"/>
      <c r="J23" s="7"/>
      <c r="K23" s="8">
        <v>779</v>
      </c>
    </row>
    <row r="24" spans="1:11" ht="12.75">
      <c r="A24" s="5"/>
      <c r="B24" s="9"/>
      <c r="C24" s="12" t="s">
        <v>54</v>
      </c>
      <c r="D24" s="7">
        <v>2819</v>
      </c>
      <c r="E24" s="17">
        <f>(D23+D24+D25+D26)</f>
        <v>4014</v>
      </c>
      <c r="F24" s="19"/>
      <c r="G24" s="17"/>
      <c r="H24" s="7"/>
      <c r="I24" s="7"/>
      <c r="J24" s="7"/>
      <c r="K24" s="8"/>
    </row>
    <row r="25" spans="1:11" ht="12.75">
      <c r="A25" s="5"/>
      <c r="B25" s="9"/>
      <c r="C25" s="12" t="s">
        <v>30</v>
      </c>
      <c r="D25" s="7">
        <v>278</v>
      </c>
      <c r="E25" s="30" t="s">
        <v>59</v>
      </c>
      <c r="F25" s="19"/>
      <c r="G25" s="28"/>
      <c r="H25" s="7" t="s">
        <v>33</v>
      </c>
      <c r="I25" s="7"/>
      <c r="J25" s="7"/>
      <c r="K25" s="8">
        <v>27</v>
      </c>
    </row>
    <row r="26" spans="1:11" ht="12.75">
      <c r="A26" s="5"/>
      <c r="B26" s="9"/>
      <c r="C26" s="12" t="s">
        <v>31</v>
      </c>
      <c r="D26" s="7">
        <v>309</v>
      </c>
      <c r="E26" s="7"/>
      <c r="F26" s="19"/>
      <c r="G26" s="28" t="s">
        <v>41</v>
      </c>
      <c r="H26" s="7"/>
      <c r="I26" s="7"/>
      <c r="J26" s="7"/>
      <c r="K26" s="8"/>
    </row>
    <row r="27" spans="1:11" ht="12.75">
      <c r="A27" s="5"/>
      <c r="B27" s="9"/>
      <c r="C27" s="13"/>
      <c r="D27" s="7"/>
      <c r="E27" s="7"/>
      <c r="F27" s="19"/>
      <c r="G27" s="25"/>
      <c r="H27" s="7" t="s">
        <v>36</v>
      </c>
      <c r="I27" s="7"/>
      <c r="J27" s="7"/>
      <c r="K27" s="15">
        <v>251</v>
      </c>
    </row>
    <row r="28" spans="1:11" ht="12.75">
      <c r="A28" s="5"/>
      <c r="B28" s="9" t="s">
        <v>32</v>
      </c>
      <c r="C28" s="7"/>
      <c r="D28" s="7"/>
      <c r="E28" s="17">
        <v>779</v>
      </c>
      <c r="F28" s="19"/>
      <c r="G28" s="7"/>
      <c r="H28" s="7"/>
      <c r="I28" s="7"/>
      <c r="J28" s="33">
        <v>63936</v>
      </c>
      <c r="K28" s="34">
        <f>SUM(K8:K27)</f>
        <v>63933</v>
      </c>
    </row>
    <row r="29" spans="1:11" ht="12.75">
      <c r="A29" s="5"/>
      <c r="B29" s="7"/>
      <c r="C29" s="7"/>
      <c r="D29" s="7"/>
      <c r="E29" s="7"/>
      <c r="F29" s="8"/>
      <c r="G29" s="39" t="s">
        <v>47</v>
      </c>
      <c r="H29" s="41"/>
      <c r="I29" s="41"/>
      <c r="J29" s="41"/>
      <c r="K29" s="35">
        <v>236</v>
      </c>
    </row>
    <row r="30" spans="1:11" ht="12.75">
      <c r="A30" s="5"/>
      <c r="B30" s="9" t="s">
        <v>33</v>
      </c>
      <c r="C30" s="12" t="s">
        <v>34</v>
      </c>
      <c r="D30" s="7">
        <v>13</v>
      </c>
      <c r="E30" s="17">
        <f>(D30+D31)</f>
        <v>26</v>
      </c>
      <c r="F30" s="19"/>
      <c r="G30" s="39" t="s">
        <v>48</v>
      </c>
      <c r="H30" s="40"/>
      <c r="I30" s="40"/>
      <c r="J30" s="33">
        <v>63700</v>
      </c>
      <c r="K30" s="34">
        <f>(K28-K29)</f>
        <v>63697</v>
      </c>
    </row>
    <row r="31" spans="1:11" ht="12.75">
      <c r="A31" s="5"/>
      <c r="B31" s="9"/>
      <c r="C31" s="12" t="s">
        <v>35</v>
      </c>
      <c r="D31" s="7">
        <v>13</v>
      </c>
      <c r="E31" s="30" t="s">
        <v>60</v>
      </c>
      <c r="F31" s="19"/>
      <c r="G31" s="39" t="s">
        <v>49</v>
      </c>
      <c r="H31" s="40"/>
      <c r="I31" s="40"/>
      <c r="J31" s="40"/>
      <c r="K31" s="65"/>
    </row>
    <row r="32" spans="1:11" ht="16.5" customHeight="1">
      <c r="A32" s="5" t="s">
        <v>41</v>
      </c>
      <c r="B32" s="9"/>
      <c r="C32" s="13"/>
      <c r="D32" s="7"/>
      <c r="E32" s="7"/>
      <c r="F32" s="20">
        <f>(E30+E33)</f>
        <v>277</v>
      </c>
      <c r="G32" s="66"/>
      <c r="H32" s="40"/>
      <c r="I32" s="40"/>
      <c r="J32" s="40"/>
      <c r="K32" s="65"/>
    </row>
    <row r="33" spans="1:11" ht="24" customHeight="1">
      <c r="A33" s="5"/>
      <c r="B33" s="9" t="s">
        <v>36</v>
      </c>
      <c r="C33" s="10" t="s">
        <v>37</v>
      </c>
      <c r="D33" s="7">
        <v>208</v>
      </c>
      <c r="E33" s="17">
        <f>(D33+D34)</f>
        <v>251</v>
      </c>
      <c r="F33" s="29" t="s">
        <v>61</v>
      </c>
      <c r="G33" s="24"/>
      <c r="H33" s="22"/>
      <c r="I33" s="22"/>
      <c r="J33" s="22"/>
      <c r="K33" s="23"/>
    </row>
    <row r="34" spans="1:11" ht="12.75">
      <c r="A34" s="5"/>
      <c r="B34" s="9"/>
      <c r="C34" s="12" t="s">
        <v>38</v>
      </c>
      <c r="D34" s="7">
        <v>43</v>
      </c>
      <c r="E34" s="7"/>
      <c r="F34" s="19"/>
      <c r="G34" s="7"/>
      <c r="H34" s="7"/>
      <c r="I34" s="7"/>
      <c r="J34" s="7"/>
      <c r="K34" s="8"/>
    </row>
    <row r="35" spans="1:11" ht="18" customHeight="1">
      <c r="A35" s="36" t="s">
        <v>39</v>
      </c>
      <c r="B35" s="37"/>
      <c r="C35" s="37"/>
      <c r="D35" s="37"/>
      <c r="E35" s="38"/>
      <c r="F35" s="21">
        <f>SUM(F8:F34)</f>
        <v>62063</v>
      </c>
      <c r="G35" s="14"/>
      <c r="H35" s="14"/>
      <c r="I35" s="14"/>
      <c r="J35" s="14"/>
      <c r="K35" s="15"/>
    </row>
    <row r="36" spans="1:11" ht="18" customHeight="1">
      <c r="A36" s="31"/>
      <c r="B36" s="7"/>
      <c r="C36" s="7"/>
      <c r="D36" s="7"/>
      <c r="E36" s="7"/>
      <c r="F36" s="32">
        <v>62169</v>
      </c>
      <c r="G36" s="7"/>
      <c r="H36" s="7"/>
      <c r="I36" s="7"/>
      <c r="J36" s="7"/>
      <c r="K36" s="7"/>
    </row>
    <row r="38" spans="1:11" ht="12.75">
      <c r="A38" s="44" t="s">
        <v>45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0" ht="12.75">
      <c r="A39" s="64" t="s">
        <v>46</v>
      </c>
      <c r="B39" s="64"/>
      <c r="C39" s="64"/>
      <c r="D39" s="64"/>
      <c r="E39" s="64"/>
      <c r="F39" s="64"/>
      <c r="G39" s="64"/>
      <c r="H39" s="64"/>
      <c r="I39" s="64"/>
      <c r="J39" s="64"/>
    </row>
    <row r="41" spans="1:11" ht="30" customHeight="1">
      <c r="A41" s="61" t="s">
        <v>55</v>
      </c>
      <c r="B41" s="62"/>
      <c r="C41" s="62"/>
      <c r="D41" s="62"/>
      <c r="E41" s="63"/>
      <c r="F41" s="63"/>
      <c r="G41" s="63"/>
      <c r="H41" s="63"/>
      <c r="I41" s="63"/>
      <c r="J41" s="63"/>
      <c r="K41" s="63"/>
    </row>
    <row r="43" spans="1:2" ht="12.75">
      <c r="A43" s="60" t="s">
        <v>56</v>
      </c>
      <c r="B43" s="60"/>
    </row>
  </sheetData>
  <mergeCells count="20">
    <mergeCell ref="G9:J10"/>
    <mergeCell ref="A43:B43"/>
    <mergeCell ref="A41:K41"/>
    <mergeCell ref="A38:K38"/>
    <mergeCell ref="A39:J39"/>
    <mergeCell ref="A5:B5"/>
    <mergeCell ref="A6:B6"/>
    <mergeCell ref="A7:F7"/>
    <mergeCell ref="G7:K7"/>
    <mergeCell ref="A1:K1"/>
    <mergeCell ref="A2:K2"/>
    <mergeCell ref="A3:K3"/>
    <mergeCell ref="A4:D4"/>
    <mergeCell ref="E4:K4"/>
    <mergeCell ref="A35:E35"/>
    <mergeCell ref="G30:I30"/>
    <mergeCell ref="G11:J12"/>
    <mergeCell ref="G13:J14"/>
    <mergeCell ref="G31:K32"/>
    <mergeCell ref="G29:J29"/>
  </mergeCells>
  <printOptions horizontalCentered="1"/>
  <pageMargins left="0" right="0" top="0" bottom="0" header="0" footer="0"/>
  <pageSetup horizontalDpi="1200" verticalDpi="1200" orientation="landscape" paperSize="9" scale="8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2003-09-22T16:10:14Z</cp:lastPrinted>
  <dcterms:created xsi:type="dcterms:W3CDTF">2001-12-11T16:18:54Z</dcterms:created>
  <dcterms:modified xsi:type="dcterms:W3CDTF">2003-09-22T16:10:14Z</dcterms:modified>
  <cp:category/>
  <cp:version/>
  <cp:contentType/>
  <cp:contentStatus/>
</cp:coreProperties>
</file>