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<sst xmlns="http://schemas.openxmlformats.org/spreadsheetml/2006/main" count="56" uniqueCount="56">
  <si>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ADUANAS MARITIMAS Y FRONTERIZAS NUM. 4.</t>
  </si>
  <si>
    <t>PRIMER AÑO ECONÓMICO DE LA SEGUNDA ÉPOCA DE LA FEDERACION, CORRIDO DE 1° DE ENERO DE 1848, Á 30 DE JUNIO DE 1849.</t>
  </si>
  <si>
    <t>ADUANAS MARITIMAS.</t>
  </si>
  <si>
    <t>Importacion comun al 30 por 100 y con la rebaja establecida por el decreto de 3 de Mayo de 1848.</t>
  </si>
  <si>
    <t>Importacion al 62 por 100.</t>
  </si>
  <si>
    <t>Importacion al 55 por 100.</t>
  </si>
  <si>
    <t>Importacion de víveres al 30 por 100 con la rebaja establecida por el decreto de 3 de Mayo de 1848.</t>
  </si>
  <si>
    <t>Importacion de víveres al 20 por 100.</t>
  </si>
  <si>
    <t>Importacion al 60 por 100 sobre aforo de efectos prohibidos.</t>
  </si>
  <si>
    <t>Importacion al 6 por 100 sobre joyería y alhajas.</t>
  </si>
  <si>
    <t>Importacion de algodón de rama á 10 pesos quintal y de hilaza.</t>
  </si>
  <si>
    <t>Total de importacion.</t>
  </si>
  <si>
    <t>Exportacion de moneda al 2 por 100.</t>
  </si>
  <si>
    <t>Exportacion de moneda al 3 por 100.</t>
  </si>
  <si>
    <t>Exportacion de moneda al 3 1/2 por 100.</t>
  </si>
  <si>
    <t>Exportacion de moneda al 5 por 100.</t>
  </si>
  <si>
    <t>Exportacion de moneda al 6 por 100.</t>
  </si>
  <si>
    <t>Exportacion de plata labrada al 7 por 100.</t>
  </si>
  <si>
    <t>Exportacion de plata pasta al 5 por 100.</t>
  </si>
  <si>
    <t>Exportacion de plata pasta al 6 1/2 por 100.</t>
  </si>
  <si>
    <t>Exportacion de oro en pasta al 11 por 100.</t>
  </si>
  <si>
    <t>Total de exportacion.</t>
  </si>
  <si>
    <t>Toneladas.</t>
  </si>
  <si>
    <t>Total de ingresos.</t>
  </si>
  <si>
    <t>Sueldos de empleados.</t>
  </si>
  <si>
    <t>Gastos de administracion.</t>
  </si>
  <si>
    <t>Total de gastos.</t>
  </si>
  <si>
    <t>Productos líquidos.</t>
  </si>
  <si>
    <t>Deficiente.</t>
  </si>
  <si>
    <t>Acapulco</t>
  </si>
  <si>
    <t>Altata</t>
  </si>
  <si>
    <t>Campeche</t>
  </si>
  <si>
    <t>Guaymas</t>
  </si>
  <si>
    <t>Manzanillo</t>
  </si>
  <si>
    <t>Matamoros</t>
  </si>
  <si>
    <t>Mazatlan</t>
  </si>
  <si>
    <t>Santa-Anna de Tamaulipas</t>
  </si>
  <si>
    <t>San Blas</t>
  </si>
  <si>
    <t>Tabasco</t>
  </si>
  <si>
    <t>Veracruz</t>
  </si>
  <si>
    <t>ADUANAS FRONTERIZAS.</t>
  </si>
  <si>
    <t>Comitan</t>
  </si>
  <si>
    <t>Paso del Norte</t>
  </si>
  <si>
    <t>Presidio del Norte</t>
  </si>
  <si>
    <t>Tuxtla chico, de Soconusco</t>
  </si>
  <si>
    <t>SUMAS</t>
  </si>
  <si>
    <t>Bájase el deficiente del producto líquido</t>
  </si>
  <si>
    <t>Verdadero producto líquido</t>
  </si>
  <si>
    <t>Seccion segunda de la direccion general de aduanas marítimas, fronterizas y rentas no estancadas.</t>
  </si>
  <si>
    <t>Méjico,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</si>
  <si>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</si>
  <si>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</si>
  <si>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</si>
  <si>
    <t>Estado que manifiesta los valores totales, gastos de administracion y productos líquidos que resultaron por los derechos vencidos y recaudados, en todo el referido año económico.</t>
  </si>
  <si>
    <t>Cantidades entregadas por parte de los Estado-Unidos del Norte, á la desocupacion de los puertos.</t>
  </si>
  <si>
    <t>Exportacion de plata labrada al 4 1/2 por 100.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</si>
</sst>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:AC1"/>
    </sheetView>
  </sheetViews>
  <sheetFormatPr defaultColWidth="11.421875" defaultRowHeight="12.75"/>
  <cols>
    <col min="1" max="1" width="26.421875" style="0" customWidth="1"/>
    <col min="2" max="2" width="13.28125" style="0" customWidth="1"/>
    <col min="5" max="5" width="12.8515625" style="0" customWidth="1"/>
    <col min="7" max="7" width="12.421875" style="0" customWidth="1"/>
    <col min="10" max="10" width="13.8515625" style="0" customWidth="1"/>
    <col min="23" max="23" width="10.421875" style="0" customWidth="1"/>
    <col min="26" max="26" width="13.57421875" style="0" customWidth="1"/>
    <col min="28" max="28" width="11.00390625" style="0" customWidth="1"/>
    <col min="29" max="29" width="10.28125" style="0" customWidth="1"/>
  </cols>
  <sheetData>
    <row r="1" spans="1:29" ht="29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7" customHeight="1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3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90.75" customHeight="1">
      <c r="A5" s="3" t="s">
        <v>2</v>
      </c>
      <c r="B5" s="2" t="s">
        <v>3</v>
      </c>
      <c r="C5" s="4" t="s">
        <v>4</v>
      </c>
      <c r="D5" s="4" t="s">
        <v>5</v>
      </c>
      <c r="E5" s="2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2" t="s">
        <v>54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55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25</v>
      </c>
      <c r="AA5" s="4" t="s">
        <v>26</v>
      </c>
      <c r="AB5" s="4" t="s">
        <v>27</v>
      </c>
      <c r="AC5" s="4" t="s">
        <v>28</v>
      </c>
    </row>
    <row r="6" spans="1:29" ht="12.75">
      <c r="A6" s="6" t="s">
        <v>29</v>
      </c>
      <c r="B6" s="6">
        <v>43376</v>
      </c>
      <c r="C6" s="6"/>
      <c r="D6" s="6"/>
      <c r="E6" s="6"/>
      <c r="F6" s="6"/>
      <c r="G6" s="6"/>
      <c r="H6" s="6"/>
      <c r="I6" s="6"/>
      <c r="J6" s="6"/>
      <c r="K6" s="6">
        <f>SUM(B6:J6)</f>
        <v>43376</v>
      </c>
      <c r="L6" s="6"/>
      <c r="M6" s="6"/>
      <c r="N6" s="6"/>
      <c r="O6" s="6"/>
      <c r="P6" s="6">
        <v>180</v>
      </c>
      <c r="Q6" s="6"/>
      <c r="R6" s="6"/>
      <c r="S6" s="6"/>
      <c r="T6" s="6"/>
      <c r="U6" s="6"/>
      <c r="V6" s="6">
        <f>SUM(L6:U6)</f>
        <v>180</v>
      </c>
      <c r="W6" s="6">
        <v>2286</v>
      </c>
      <c r="X6" s="6">
        <f>(K6+V6+W6)</f>
        <v>45842</v>
      </c>
      <c r="Y6" s="6">
        <v>24479</v>
      </c>
      <c r="Z6" s="6">
        <v>2307</v>
      </c>
      <c r="AA6" s="6">
        <f>SUM(Y6:Z6)</f>
        <v>26786</v>
      </c>
      <c r="AB6" s="6">
        <f>(X6-AA6)</f>
        <v>19056</v>
      </c>
      <c r="AC6" s="6"/>
    </row>
    <row r="7" spans="1:29" ht="12.75">
      <c r="A7" s="6" t="s">
        <v>30</v>
      </c>
      <c r="B7" s="6">
        <v>17034</v>
      </c>
      <c r="C7" s="6"/>
      <c r="D7" s="6"/>
      <c r="E7" s="6"/>
      <c r="F7" s="6"/>
      <c r="G7" s="6"/>
      <c r="H7" s="6"/>
      <c r="I7" s="6"/>
      <c r="J7" s="6"/>
      <c r="K7" s="6">
        <f aca="true" t="shared" si="0" ref="K7:K21">SUM(B7:J7)</f>
        <v>17034</v>
      </c>
      <c r="L7" s="6"/>
      <c r="M7" s="6"/>
      <c r="N7" s="6"/>
      <c r="O7" s="6"/>
      <c r="P7" s="6">
        <v>504</v>
      </c>
      <c r="Q7" s="6"/>
      <c r="R7" s="6"/>
      <c r="S7" s="6"/>
      <c r="T7" s="6"/>
      <c r="U7" s="6"/>
      <c r="V7" s="6">
        <f aca="true" t="shared" si="1" ref="V7:V21">SUM(L7:U7)</f>
        <v>504</v>
      </c>
      <c r="W7" s="6">
        <v>507</v>
      </c>
      <c r="X7" s="6">
        <f aca="true" t="shared" si="2" ref="X7:X21">(K7+V7+W7)</f>
        <v>18045</v>
      </c>
      <c r="Y7" s="6">
        <v>11294</v>
      </c>
      <c r="Z7" s="6">
        <v>693</v>
      </c>
      <c r="AA7" s="6">
        <f aca="true" t="shared" si="3" ref="AA7:AA21">SUM(Y7:Z7)</f>
        <v>11987</v>
      </c>
      <c r="AB7" s="6">
        <f aca="true" t="shared" si="4" ref="AB7:AB21">(X7-AA7)</f>
        <v>6058</v>
      </c>
      <c r="AC7" s="6"/>
    </row>
    <row r="8" spans="1:29" ht="12.75">
      <c r="A8" s="6" t="s">
        <v>31</v>
      </c>
      <c r="B8" s="6">
        <v>217</v>
      </c>
      <c r="C8" s="6">
        <v>8501</v>
      </c>
      <c r="D8" s="6">
        <v>77</v>
      </c>
      <c r="E8" s="6"/>
      <c r="F8" s="6"/>
      <c r="G8" s="6"/>
      <c r="H8" s="6"/>
      <c r="I8" s="6"/>
      <c r="J8" s="6"/>
      <c r="K8" s="6">
        <f t="shared" si="0"/>
        <v>8795</v>
      </c>
      <c r="L8" s="6">
        <v>786</v>
      </c>
      <c r="M8" s="6">
        <v>440</v>
      </c>
      <c r="N8" s="6"/>
      <c r="O8" s="6"/>
      <c r="P8" s="6"/>
      <c r="Q8" s="6"/>
      <c r="R8" s="6"/>
      <c r="S8" s="6"/>
      <c r="T8" s="6"/>
      <c r="U8" s="6"/>
      <c r="V8" s="6">
        <f t="shared" si="1"/>
        <v>1226</v>
      </c>
      <c r="W8" s="6">
        <v>1226</v>
      </c>
      <c r="X8" s="6">
        <f t="shared" si="2"/>
        <v>11247</v>
      </c>
      <c r="Y8" s="6">
        <v>2468</v>
      </c>
      <c r="Z8" s="6">
        <v>104</v>
      </c>
      <c r="AA8" s="6">
        <f t="shared" si="3"/>
        <v>2572</v>
      </c>
      <c r="AB8" s="6">
        <f t="shared" si="4"/>
        <v>8675</v>
      </c>
      <c r="AC8" s="6"/>
    </row>
    <row r="9" spans="1:29" ht="12.75">
      <c r="A9" s="6" t="s">
        <v>32</v>
      </c>
      <c r="B9" s="6">
        <v>119189</v>
      </c>
      <c r="C9" s="6"/>
      <c r="D9" s="6"/>
      <c r="E9" s="6"/>
      <c r="F9" s="6"/>
      <c r="G9" s="6"/>
      <c r="H9" s="6"/>
      <c r="I9" s="6"/>
      <c r="J9" s="6"/>
      <c r="K9" s="6">
        <f t="shared" si="0"/>
        <v>119189</v>
      </c>
      <c r="L9" s="6"/>
      <c r="M9" s="6"/>
      <c r="N9" s="6"/>
      <c r="O9" s="6">
        <v>508</v>
      </c>
      <c r="P9" s="6">
        <v>792</v>
      </c>
      <c r="Q9" s="6"/>
      <c r="R9" s="6"/>
      <c r="S9" s="6">
        <v>8125</v>
      </c>
      <c r="T9" s="6">
        <v>42866</v>
      </c>
      <c r="U9" s="6">
        <v>298</v>
      </c>
      <c r="V9" s="6">
        <f t="shared" si="1"/>
        <v>52589</v>
      </c>
      <c r="W9" s="6">
        <v>1520</v>
      </c>
      <c r="X9" s="6">
        <f t="shared" si="2"/>
        <v>173298</v>
      </c>
      <c r="Y9" s="6">
        <v>29434</v>
      </c>
      <c r="Z9" s="6">
        <v>1359</v>
      </c>
      <c r="AA9" s="6">
        <f t="shared" si="3"/>
        <v>30793</v>
      </c>
      <c r="AB9" s="6">
        <f t="shared" si="4"/>
        <v>142505</v>
      </c>
      <c r="AC9" s="6"/>
    </row>
    <row r="10" spans="1:29" ht="12.75">
      <c r="A10" s="6" t="s">
        <v>33</v>
      </c>
      <c r="B10" s="6">
        <v>196037</v>
      </c>
      <c r="C10" s="6"/>
      <c r="D10" s="6"/>
      <c r="E10" s="6"/>
      <c r="F10" s="6"/>
      <c r="G10" s="6"/>
      <c r="H10" s="6"/>
      <c r="I10" s="6"/>
      <c r="J10" s="6"/>
      <c r="K10" s="6">
        <f t="shared" si="0"/>
        <v>196037</v>
      </c>
      <c r="L10" s="6"/>
      <c r="M10" s="6"/>
      <c r="N10" s="6"/>
      <c r="O10" s="6"/>
      <c r="P10" s="6">
        <v>26375</v>
      </c>
      <c r="Q10" s="6"/>
      <c r="R10" s="6"/>
      <c r="S10" s="6"/>
      <c r="T10" s="6"/>
      <c r="U10" s="6"/>
      <c r="V10" s="6">
        <f t="shared" si="1"/>
        <v>26375</v>
      </c>
      <c r="W10" s="6">
        <v>2144</v>
      </c>
      <c r="X10" s="6">
        <f t="shared" si="2"/>
        <v>224556</v>
      </c>
      <c r="Y10" s="6">
        <v>22483</v>
      </c>
      <c r="Z10" s="6">
        <v>3766</v>
      </c>
      <c r="AA10" s="6">
        <f t="shared" si="3"/>
        <v>26249</v>
      </c>
      <c r="AB10" s="6">
        <f t="shared" si="4"/>
        <v>198307</v>
      </c>
      <c r="AC10" s="6"/>
    </row>
    <row r="11" spans="1:29" ht="12.75">
      <c r="A11" s="6" t="s">
        <v>34</v>
      </c>
      <c r="B11" s="6">
        <v>27801</v>
      </c>
      <c r="C11" s="6"/>
      <c r="D11" s="6"/>
      <c r="E11" s="6">
        <v>3829</v>
      </c>
      <c r="F11" s="6">
        <v>1763</v>
      </c>
      <c r="G11" s="6"/>
      <c r="H11" s="6"/>
      <c r="I11" s="6"/>
      <c r="J11" s="6"/>
      <c r="K11" s="6">
        <f t="shared" si="0"/>
        <v>33393</v>
      </c>
      <c r="L11" s="6"/>
      <c r="M11" s="6"/>
      <c r="N11" s="6"/>
      <c r="O11" s="6"/>
      <c r="P11" s="6">
        <v>59</v>
      </c>
      <c r="Q11" s="6"/>
      <c r="R11" s="6"/>
      <c r="S11" s="6"/>
      <c r="T11" s="6"/>
      <c r="U11" s="6"/>
      <c r="V11" s="6">
        <f t="shared" si="1"/>
        <v>59</v>
      </c>
      <c r="W11" s="6">
        <v>562</v>
      </c>
      <c r="X11" s="6">
        <f t="shared" si="2"/>
        <v>34014</v>
      </c>
      <c r="Y11" s="6">
        <v>44192</v>
      </c>
      <c r="Z11" s="6">
        <v>4325</v>
      </c>
      <c r="AA11" s="6">
        <f t="shared" si="3"/>
        <v>48517</v>
      </c>
      <c r="AB11" s="6"/>
      <c r="AC11" s="6">
        <v>14501</v>
      </c>
    </row>
    <row r="12" spans="1:29" ht="12.75">
      <c r="A12" s="6" t="s">
        <v>35</v>
      </c>
      <c r="B12" s="6">
        <v>261593</v>
      </c>
      <c r="C12" s="6"/>
      <c r="D12" s="6"/>
      <c r="E12" s="6"/>
      <c r="F12" s="6"/>
      <c r="G12" s="6">
        <v>726</v>
      </c>
      <c r="H12" s="6"/>
      <c r="I12" s="6"/>
      <c r="J12" s="6">
        <v>42721</v>
      </c>
      <c r="K12" s="6">
        <f t="shared" si="0"/>
        <v>305040</v>
      </c>
      <c r="L12" s="6"/>
      <c r="M12" s="6">
        <v>16</v>
      </c>
      <c r="N12" s="6">
        <v>31590</v>
      </c>
      <c r="O12" s="6"/>
      <c r="P12" s="6">
        <v>9877</v>
      </c>
      <c r="Q12" s="6"/>
      <c r="R12" s="6"/>
      <c r="S12" s="6"/>
      <c r="T12" s="6"/>
      <c r="U12" s="6"/>
      <c r="V12" s="6">
        <f t="shared" si="1"/>
        <v>41483</v>
      </c>
      <c r="W12" s="6">
        <v>11455</v>
      </c>
      <c r="X12" s="6">
        <f t="shared" si="2"/>
        <v>357978</v>
      </c>
      <c r="Y12" s="6">
        <v>50886</v>
      </c>
      <c r="Z12" s="6">
        <v>15876</v>
      </c>
      <c r="AA12" s="6">
        <f t="shared" si="3"/>
        <v>66762</v>
      </c>
      <c r="AB12" s="6">
        <f t="shared" si="4"/>
        <v>291216</v>
      </c>
      <c r="AC12" s="6"/>
    </row>
    <row r="13" spans="1:29" ht="12.75">
      <c r="A13" s="6" t="s">
        <v>36</v>
      </c>
      <c r="B13" s="6">
        <v>857785</v>
      </c>
      <c r="C13" s="6"/>
      <c r="D13" s="6"/>
      <c r="E13" s="6"/>
      <c r="F13" s="6"/>
      <c r="G13" s="6">
        <v>16046</v>
      </c>
      <c r="H13" s="6">
        <v>96</v>
      </c>
      <c r="I13" s="6">
        <v>38896</v>
      </c>
      <c r="J13" s="6">
        <v>112772</v>
      </c>
      <c r="K13" s="6">
        <f t="shared" si="0"/>
        <v>1025595</v>
      </c>
      <c r="L13" s="6">
        <v>8</v>
      </c>
      <c r="M13" s="6">
        <v>19</v>
      </c>
      <c r="N13" s="6">
        <v>3654</v>
      </c>
      <c r="O13" s="6"/>
      <c r="P13" s="6">
        <v>217610</v>
      </c>
      <c r="Q13" s="6"/>
      <c r="R13" s="6"/>
      <c r="S13" s="6"/>
      <c r="T13" s="6"/>
      <c r="U13" s="6"/>
      <c r="V13" s="6">
        <f t="shared" si="1"/>
        <v>221291</v>
      </c>
      <c r="W13" s="6">
        <v>12922</v>
      </c>
      <c r="X13" s="6">
        <f t="shared" si="2"/>
        <v>1259808</v>
      </c>
      <c r="Y13" s="6">
        <v>69397</v>
      </c>
      <c r="Z13" s="6">
        <v>4061</v>
      </c>
      <c r="AA13" s="6">
        <f t="shared" si="3"/>
        <v>73458</v>
      </c>
      <c r="AB13" s="6">
        <f t="shared" si="4"/>
        <v>1186350</v>
      </c>
      <c r="AC13" s="6"/>
    </row>
    <row r="14" spans="1:29" ht="12.75">
      <c r="A14" s="6" t="s">
        <v>37</v>
      </c>
      <c r="B14" s="6">
        <v>228249</v>
      </c>
      <c r="C14" s="6"/>
      <c r="D14" s="6"/>
      <c r="E14" s="6"/>
      <c r="F14" s="6"/>
      <c r="G14" s="6"/>
      <c r="H14" s="6"/>
      <c r="I14" s="6">
        <v>110261</v>
      </c>
      <c r="J14" s="6"/>
      <c r="K14" s="6">
        <f t="shared" si="0"/>
        <v>338510</v>
      </c>
      <c r="L14" s="6"/>
      <c r="M14" s="6"/>
      <c r="N14" s="6"/>
      <c r="O14" s="6"/>
      <c r="P14" s="6">
        <v>47156</v>
      </c>
      <c r="Q14" s="6"/>
      <c r="R14" s="6"/>
      <c r="S14" s="6"/>
      <c r="T14" s="6"/>
      <c r="U14" s="6"/>
      <c r="V14" s="6">
        <f t="shared" si="1"/>
        <v>47156</v>
      </c>
      <c r="W14" s="6">
        <v>6770</v>
      </c>
      <c r="X14" s="6">
        <f t="shared" si="2"/>
        <v>392436</v>
      </c>
      <c r="Y14" s="6">
        <v>46365</v>
      </c>
      <c r="Z14" s="6">
        <v>3356</v>
      </c>
      <c r="AA14" s="6">
        <f t="shared" si="3"/>
        <v>49721</v>
      </c>
      <c r="AB14" s="6">
        <f t="shared" si="4"/>
        <v>342715</v>
      </c>
      <c r="AC14" s="6"/>
    </row>
    <row r="15" spans="1:29" ht="12.75">
      <c r="A15" s="6" t="s">
        <v>38</v>
      </c>
      <c r="B15" s="6">
        <v>101889</v>
      </c>
      <c r="C15" s="6"/>
      <c r="D15" s="6"/>
      <c r="E15" s="6"/>
      <c r="F15" s="6"/>
      <c r="G15" s="6"/>
      <c r="H15" s="6"/>
      <c r="I15" s="6"/>
      <c r="J15" s="6"/>
      <c r="K15" s="6">
        <f t="shared" si="0"/>
        <v>101889</v>
      </c>
      <c r="L15" s="6"/>
      <c r="M15" s="6"/>
      <c r="N15" s="6"/>
      <c r="O15" s="6"/>
      <c r="P15" s="6">
        <v>198</v>
      </c>
      <c r="Q15" s="6"/>
      <c r="R15" s="6"/>
      <c r="S15" s="6"/>
      <c r="T15" s="6"/>
      <c r="U15" s="6"/>
      <c r="V15" s="6">
        <f t="shared" si="1"/>
        <v>198</v>
      </c>
      <c r="W15" s="6">
        <v>4653</v>
      </c>
      <c r="X15" s="6">
        <f t="shared" si="2"/>
        <v>106740</v>
      </c>
      <c r="Y15" s="6">
        <v>35678</v>
      </c>
      <c r="Z15" s="6">
        <v>5433</v>
      </c>
      <c r="AA15" s="6">
        <f t="shared" si="3"/>
        <v>41111</v>
      </c>
      <c r="AB15" s="6">
        <f t="shared" si="4"/>
        <v>65629</v>
      </c>
      <c r="AC15" s="6"/>
    </row>
    <row r="16" spans="1:29" ht="12.75">
      <c r="A16" s="6" t="s">
        <v>39</v>
      </c>
      <c r="B16" s="6">
        <v>2163109</v>
      </c>
      <c r="C16" s="6"/>
      <c r="D16" s="6"/>
      <c r="E16" s="6"/>
      <c r="F16" s="6"/>
      <c r="G16" s="6"/>
      <c r="H16" s="6">
        <v>611</v>
      </c>
      <c r="I16" s="6"/>
      <c r="J16" s="6">
        <v>268293</v>
      </c>
      <c r="K16" s="6">
        <f t="shared" si="0"/>
        <v>2432013</v>
      </c>
      <c r="L16" s="6">
        <v>5</v>
      </c>
      <c r="M16" s="6">
        <v>2124</v>
      </c>
      <c r="N16" s="6">
        <v>12529</v>
      </c>
      <c r="O16" s="6"/>
      <c r="P16" s="6">
        <v>224884</v>
      </c>
      <c r="Q16" s="6">
        <v>56</v>
      </c>
      <c r="R16" s="6">
        <v>1324</v>
      </c>
      <c r="S16" s="6"/>
      <c r="T16" s="6"/>
      <c r="U16" s="6"/>
      <c r="V16" s="6">
        <f t="shared" si="1"/>
        <v>240922</v>
      </c>
      <c r="W16" s="6">
        <v>46430</v>
      </c>
      <c r="X16" s="6">
        <f t="shared" si="2"/>
        <v>2719365</v>
      </c>
      <c r="Y16" s="6">
        <v>97219</v>
      </c>
      <c r="Z16" s="6">
        <v>9386</v>
      </c>
      <c r="AA16" s="6">
        <f t="shared" si="3"/>
        <v>106605</v>
      </c>
      <c r="AB16" s="6">
        <f t="shared" si="4"/>
        <v>2612760</v>
      </c>
      <c r="AC16" s="6"/>
    </row>
    <row r="17" spans="1:29" ht="19.5" customHeight="1">
      <c r="A17" s="5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6" t="s">
        <v>41</v>
      </c>
      <c r="B18" s="6">
        <v>15253</v>
      </c>
      <c r="C18" s="6"/>
      <c r="D18" s="6"/>
      <c r="E18" s="6"/>
      <c r="F18" s="6"/>
      <c r="G18" s="6"/>
      <c r="H18" s="6"/>
      <c r="I18" s="6"/>
      <c r="J18" s="6"/>
      <c r="K18" s="6">
        <f t="shared" si="0"/>
        <v>15253</v>
      </c>
      <c r="L18" s="6"/>
      <c r="M18" s="6"/>
      <c r="N18" s="6"/>
      <c r="O18" s="6"/>
      <c r="P18" s="6">
        <v>958</v>
      </c>
      <c r="Q18" s="6"/>
      <c r="R18" s="6"/>
      <c r="S18" s="6"/>
      <c r="T18" s="6"/>
      <c r="U18" s="6"/>
      <c r="V18" s="6">
        <f t="shared" si="1"/>
        <v>958</v>
      </c>
      <c r="W18" s="6"/>
      <c r="X18" s="6">
        <f t="shared" si="2"/>
        <v>16211</v>
      </c>
      <c r="Y18" s="6">
        <v>1867</v>
      </c>
      <c r="Z18" s="6">
        <v>299</v>
      </c>
      <c r="AA18" s="6">
        <f t="shared" si="3"/>
        <v>2166</v>
      </c>
      <c r="AB18" s="6">
        <f t="shared" si="4"/>
        <v>14045</v>
      </c>
      <c r="AC18" s="6"/>
    </row>
    <row r="19" spans="1:29" ht="12.75">
      <c r="A19" s="6" t="s">
        <v>42</v>
      </c>
      <c r="B19" s="6">
        <v>73644</v>
      </c>
      <c r="C19" s="6"/>
      <c r="D19" s="6"/>
      <c r="E19" s="6"/>
      <c r="F19" s="6"/>
      <c r="G19" s="6"/>
      <c r="H19" s="6"/>
      <c r="I19" s="6"/>
      <c r="J19" s="6"/>
      <c r="K19" s="6">
        <f t="shared" si="0"/>
        <v>73644</v>
      </c>
      <c r="L19" s="6"/>
      <c r="M19" s="6"/>
      <c r="N19" s="6"/>
      <c r="O19" s="6"/>
      <c r="P19" s="6">
        <v>3036</v>
      </c>
      <c r="Q19" s="6"/>
      <c r="R19" s="6"/>
      <c r="S19" s="6"/>
      <c r="T19" s="6"/>
      <c r="U19" s="6"/>
      <c r="V19" s="6">
        <f t="shared" si="1"/>
        <v>3036</v>
      </c>
      <c r="W19" s="6"/>
      <c r="X19" s="6">
        <f t="shared" si="2"/>
        <v>76680</v>
      </c>
      <c r="Y19" s="6">
        <v>4624</v>
      </c>
      <c r="Z19" s="6"/>
      <c r="AA19" s="6">
        <f t="shared" si="3"/>
        <v>4624</v>
      </c>
      <c r="AB19" s="6">
        <f t="shared" si="4"/>
        <v>72056</v>
      </c>
      <c r="AC19" s="6"/>
    </row>
    <row r="20" spans="1:29" ht="12.75">
      <c r="A20" s="6" t="s">
        <v>43</v>
      </c>
      <c r="B20" s="6">
        <v>133</v>
      </c>
      <c r="C20" s="6"/>
      <c r="D20" s="6"/>
      <c r="E20" s="6"/>
      <c r="F20" s="6"/>
      <c r="G20" s="6"/>
      <c r="H20" s="6"/>
      <c r="I20" s="6"/>
      <c r="J20" s="6"/>
      <c r="K20" s="6">
        <f t="shared" si="0"/>
        <v>133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f t="shared" si="2"/>
        <v>133</v>
      </c>
      <c r="Y20" s="6"/>
      <c r="Z20" s="6"/>
      <c r="AA20" s="6"/>
      <c r="AB20" s="6">
        <f t="shared" si="4"/>
        <v>133</v>
      </c>
      <c r="AC20" s="6"/>
    </row>
    <row r="21" spans="1:29" ht="12.75">
      <c r="A21" s="6" t="s">
        <v>44</v>
      </c>
      <c r="B21" s="6">
        <v>3997</v>
      </c>
      <c r="C21" s="6"/>
      <c r="D21" s="6"/>
      <c r="E21" s="6"/>
      <c r="F21" s="6"/>
      <c r="G21" s="6"/>
      <c r="H21" s="6"/>
      <c r="I21" s="6"/>
      <c r="J21" s="6"/>
      <c r="K21" s="6">
        <f t="shared" si="0"/>
        <v>3997</v>
      </c>
      <c r="L21" s="6"/>
      <c r="M21" s="6"/>
      <c r="N21" s="6"/>
      <c r="O21" s="6"/>
      <c r="P21" s="6">
        <v>6</v>
      </c>
      <c r="Q21" s="6"/>
      <c r="R21" s="6"/>
      <c r="S21" s="6"/>
      <c r="T21" s="6"/>
      <c r="U21" s="6"/>
      <c r="V21" s="6">
        <f t="shared" si="1"/>
        <v>6</v>
      </c>
      <c r="W21" s="6"/>
      <c r="X21" s="6">
        <f t="shared" si="2"/>
        <v>4003</v>
      </c>
      <c r="Y21" s="6">
        <v>889</v>
      </c>
      <c r="Z21" s="6">
        <v>169</v>
      </c>
      <c r="AA21" s="6">
        <f t="shared" si="3"/>
        <v>1058</v>
      </c>
      <c r="AB21" s="6">
        <f t="shared" si="4"/>
        <v>2945</v>
      </c>
      <c r="AC21" s="6"/>
    </row>
    <row r="22" spans="1:29" ht="15.75" customHeight="1">
      <c r="A22" s="7" t="s">
        <v>45</v>
      </c>
      <c r="B22" s="9">
        <f>SUM(B6:B21)</f>
        <v>4109306</v>
      </c>
      <c r="C22" s="9">
        <f>SUM(C6:C21)</f>
        <v>8501</v>
      </c>
      <c r="D22" s="9">
        <f>SUM(D8:D21)</f>
        <v>77</v>
      </c>
      <c r="E22" s="9">
        <f aca="true" t="shared" si="5" ref="D22:I22">SUM(E11:E21)</f>
        <v>3829</v>
      </c>
      <c r="F22" s="9">
        <f t="shared" si="5"/>
        <v>1763</v>
      </c>
      <c r="G22" s="9">
        <f t="shared" si="5"/>
        <v>16772</v>
      </c>
      <c r="H22" s="9">
        <f t="shared" si="5"/>
        <v>707</v>
      </c>
      <c r="I22" s="9">
        <f t="shared" si="5"/>
        <v>149157</v>
      </c>
      <c r="J22" s="9">
        <f aca="true" t="shared" si="6" ref="J22:Q22">SUM(J6:J21)</f>
        <v>423786</v>
      </c>
      <c r="K22" s="9">
        <f t="shared" si="6"/>
        <v>4713898</v>
      </c>
      <c r="L22" s="9">
        <f t="shared" si="6"/>
        <v>799</v>
      </c>
      <c r="M22" s="9">
        <f t="shared" si="6"/>
        <v>2599</v>
      </c>
      <c r="N22" s="9">
        <f t="shared" si="6"/>
        <v>47773</v>
      </c>
      <c r="O22" s="9">
        <f t="shared" si="6"/>
        <v>508</v>
      </c>
      <c r="P22" s="9">
        <f t="shared" si="6"/>
        <v>531635</v>
      </c>
      <c r="Q22" s="9">
        <f t="shared" si="6"/>
        <v>56</v>
      </c>
      <c r="R22" s="9">
        <f>SUM(R16:R21)</f>
        <v>1324</v>
      </c>
      <c r="S22" s="9">
        <f>SUM(S9:S21)</f>
        <v>8125</v>
      </c>
      <c r="T22" s="9">
        <f>SUM(T9:T21)</f>
        <v>42866</v>
      </c>
      <c r="U22" s="9">
        <f>SUM(U9:U21)</f>
        <v>298</v>
      </c>
      <c r="V22" s="9">
        <f aca="true" t="shared" si="7" ref="V22:AC22">SUM(V6:V21)</f>
        <v>635983</v>
      </c>
      <c r="W22" s="9">
        <f t="shared" si="7"/>
        <v>90475</v>
      </c>
      <c r="X22" s="9">
        <f t="shared" si="7"/>
        <v>5440356</v>
      </c>
      <c r="Y22" s="9">
        <f t="shared" si="7"/>
        <v>441275</v>
      </c>
      <c r="Z22" s="9">
        <f t="shared" si="7"/>
        <v>51134</v>
      </c>
      <c r="AA22" s="9">
        <f t="shared" si="7"/>
        <v>492409</v>
      </c>
      <c r="AB22" s="9">
        <f t="shared" si="7"/>
        <v>4962450</v>
      </c>
      <c r="AC22" s="9">
        <f t="shared" si="7"/>
        <v>14501</v>
      </c>
    </row>
    <row r="23" spans="1:29" s="1" customFormat="1" ht="12" customHeight="1">
      <c r="A23" s="21"/>
      <c r="B23" s="22">
        <v>4109313</v>
      </c>
      <c r="C23" s="23"/>
      <c r="D23" s="24"/>
      <c r="E23" s="24"/>
      <c r="F23" s="24"/>
      <c r="G23" s="24"/>
      <c r="H23" s="24"/>
      <c r="I23" s="25"/>
      <c r="J23" s="22">
        <v>423787</v>
      </c>
      <c r="K23" s="22">
        <v>4713911</v>
      </c>
      <c r="L23" s="22">
        <v>800</v>
      </c>
      <c r="M23" s="22">
        <v>2600</v>
      </c>
      <c r="N23" s="22">
        <v>47774</v>
      </c>
      <c r="O23" s="22"/>
      <c r="P23" s="22">
        <v>531638</v>
      </c>
      <c r="Q23" s="23"/>
      <c r="R23" s="24"/>
      <c r="S23" s="24"/>
      <c r="T23" s="24"/>
      <c r="U23" s="25"/>
      <c r="V23" s="22">
        <v>635994</v>
      </c>
      <c r="W23" s="22">
        <v>90479</v>
      </c>
      <c r="X23" s="22">
        <v>5440385</v>
      </c>
      <c r="Y23" s="22">
        <v>441282</v>
      </c>
      <c r="Z23" s="22">
        <v>51139</v>
      </c>
      <c r="AA23" s="22">
        <v>492421</v>
      </c>
      <c r="AB23" s="22">
        <v>4962465</v>
      </c>
      <c r="AC23" s="22"/>
    </row>
    <row r="24" spans="1:28" ht="12.75">
      <c r="A24" s="26" t="s">
        <v>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0">
        <v>14501</v>
      </c>
    </row>
    <row r="25" spans="1:28" ht="12.75">
      <c r="A25" s="28" t="s">
        <v>47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7"/>
      <c r="AB25" s="9">
        <f>(AB22-AB24)</f>
        <v>4947949</v>
      </c>
    </row>
    <row r="26" ht="12.75">
      <c r="AB26" s="22">
        <v>4947963</v>
      </c>
    </row>
    <row r="27" spans="1:29" ht="12.75" customHeight="1">
      <c r="A27" s="16" t="s">
        <v>48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2.75">
      <c r="A28" s="17" t="s">
        <v>49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2.75">
      <c r="A29" s="18" t="s">
        <v>50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1" spans="1:29" ht="19.5" customHeight="1">
      <c r="A31" s="19" t="s">
        <v>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ht="12.75">
      <c r="A32" s="8"/>
    </row>
    <row r="33" spans="1:2" ht="12.75">
      <c r="A33" s="15" t="s">
        <v>52</v>
      </c>
      <c r="B33" s="15"/>
    </row>
  </sheetData>
  <mergeCells count="12">
    <mergeCell ref="A33:B33"/>
    <mergeCell ref="A27:AC27"/>
    <mergeCell ref="A28:AC28"/>
    <mergeCell ref="A29:AC29"/>
    <mergeCell ref="A31:AC31"/>
    <mergeCell ref="A25:AA25"/>
    <mergeCell ref="A1:AC1"/>
    <mergeCell ref="A2:AC2"/>
    <mergeCell ref="A4:AC4"/>
    <mergeCell ref="A24:AA24"/>
    <mergeCell ref="C23:I23"/>
    <mergeCell ref="Q23:U23"/>
  </mergeCells>
  <printOptions horizontalCentered="1" verticalCentered="1"/>
  <pageMargins left="0" right="0" top="0" bottom="0" header="0" footer="0"/>
  <pageSetup horizontalDpi="600" verticalDpi="600" orientation="landscape" scale="7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2003-08-05T15:52:58Z</cp:lastPrinted>
  <dcterms:created xsi:type="dcterms:W3CDTF">2003-01-21T16:41:25Z</dcterms:created>
  <dcterms:modified xsi:type="dcterms:W3CDTF">2003-08-05T15:53:20Z</dcterms:modified>
  <cp:category/>
  <cp:version/>
  <cp:contentType/>
  <cp:contentStatus/>
</cp:coreProperties>
</file>